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tabRatio="697" activeTab="0"/>
  </bookViews>
  <sheets>
    <sheet name="HRP" sheetId="1" r:id="rId1"/>
  </sheets>
  <externalReferences>
    <externalReference r:id="rId4"/>
  </externalReferences>
  <definedNames>
    <definedName name="Kierunek">'[1]Arkusz2'!$C$4:$C$10</definedName>
    <definedName name="_xlnm.Print_Area" localSheetId="0">'HRP'!$A$1:$AJ$105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<sst xmlns="http://schemas.openxmlformats.org/spreadsheetml/2006/main" count="275" uniqueCount="118">
  <si>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</si>
  <si>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</si>
  <si>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</si>
  <si>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</si>
  <si>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</si>
  <si>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</si>
  <si>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</si>
  <si>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</si>
  <si>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</si>
  <si>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</si>
  <si>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</si>
  <si>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</si>
  <si>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</si>
  <si>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</si>
  <si>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</si>
  <si>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</si>
  <si>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</si>
  <si>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</si>
  <si>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</si>
  <si>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</si>
  <si>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</si>
  <si>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</si>
  <si>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</si>
  <si>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</si>
  <si>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</si>
  <si>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IV rok</t>
  </si>
  <si>
    <t>V rok</t>
  </si>
  <si>
    <t>7 sem</t>
  </si>
  <si>
    <t>8 sem</t>
  </si>
  <si>
    <t>9 sem</t>
  </si>
  <si>
    <t>10 sem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</si>
  <si>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</si>
  <si>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</si>
  <si>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</si>
  <si>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</si>
  <si>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</si>
  <si>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</si>
  <si>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</si>
  <si>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</si>
  <si>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</si>
  <si>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Łącznie:</t>
  </si>
  <si>
    <t>Liczba punktów ECTS:</t>
  </si>
  <si>
    <t>Wydział:</t>
  </si>
  <si>
    <t>Instytut:</t>
  </si>
  <si>
    <t xml:space="preserve">
</t>
  </si>
  <si>
    <t>O</t>
  </si>
  <si>
    <t>W</t>
  </si>
  <si>
    <t>K</t>
  </si>
  <si>
    <t>F</t>
  </si>
  <si>
    <t>Z</t>
  </si>
  <si>
    <t>S</t>
  </si>
  <si>
    <t>Moduł swobodnego wyboru - 1</t>
  </si>
  <si>
    <t>A.</t>
  </si>
  <si>
    <t>B.</t>
  </si>
  <si>
    <t>Moduł swobodnego wyboru - 2</t>
  </si>
  <si>
    <t>V. MODUŁY SWOBODNEGO WYBORU</t>
  </si>
  <si>
    <t>Antropologia kulturowa</t>
  </si>
  <si>
    <t>Dzieje myśli chrześcijańskiej</t>
  </si>
  <si>
    <t>Psychologia społeczna</t>
  </si>
  <si>
    <t>W + Ć</t>
  </si>
  <si>
    <t>Współczesna kultura komunikowania</t>
  </si>
  <si>
    <t>Prawo autorskie i prasowe</t>
  </si>
  <si>
    <t>Społeczne i kulturowe oddziaływanie mediów</t>
  </si>
  <si>
    <t>Kompozycja nowych form dziennikarskich w internecie</t>
  </si>
  <si>
    <t>Metody badań medioznawczych</t>
  </si>
  <si>
    <t>Marketing i reklama</t>
  </si>
  <si>
    <t>System polityczny w Polsce</t>
  </si>
  <si>
    <t>Media wyznaniowe i religijne</t>
  </si>
  <si>
    <t>Kultura języka</t>
  </si>
  <si>
    <t>Zarządzanie kryzysowe</t>
  </si>
  <si>
    <t>Dziennikarstwo modowe</t>
  </si>
  <si>
    <t>Dziennikarstwo lifestylowe</t>
  </si>
  <si>
    <t>The Characteristics of International Media</t>
  </si>
  <si>
    <r>
      <rPr>
        <sz val="10"/>
        <color indexed="8"/>
        <rFont val="Calibri"/>
        <family val="2"/>
      </rPr>
      <t>Szkolenie BHP (</t>
    </r>
    <r>
      <rPr>
        <i/>
        <sz val="10"/>
        <color indexed="8"/>
        <rFont val="Calibri"/>
        <family val="2"/>
      </rPr>
      <t>kurs e-learningowy</t>
    </r>
    <r>
      <rPr>
        <sz val="10"/>
        <color indexed="8"/>
        <rFont val="Calibri"/>
        <family val="2"/>
      </rPr>
      <t>)</t>
    </r>
  </si>
  <si>
    <t>Filozoficzny</t>
  </si>
  <si>
    <t>Kulturoznawstwa</t>
  </si>
  <si>
    <t>Dziennikarstwo i komunikacja społeczna</t>
  </si>
  <si>
    <t>ogólnoakademicki</t>
  </si>
  <si>
    <t>stacjonarne</t>
  </si>
  <si>
    <t>II stopnia</t>
  </si>
  <si>
    <t>P</t>
  </si>
  <si>
    <t>International Media on Central Europe</t>
  </si>
  <si>
    <t>Łącznie W:</t>
  </si>
  <si>
    <t>Łącznie I:</t>
  </si>
  <si>
    <t>Łącznie ECTS</t>
  </si>
  <si>
    <t>Seminarium dyplomowe</t>
  </si>
  <si>
    <t>VII. MODUŁ UZUPEŁNIAJĄCY</t>
  </si>
  <si>
    <r>
      <rPr>
        <sz val="11"/>
        <rFont val="Cambria"/>
        <family val="1"/>
      </rPr>
      <t xml:space="preserve">Załącznik nr 3 do Uchwały nr 43/2018/2019 Senatu Akademii Ignatianum w Krakowie z dnia 28 maja 2019 r. </t>
    </r>
    <r>
      <rPr>
        <b/>
        <sz val="11"/>
        <rFont val="Cambria"/>
        <family val="1"/>
      </rPr>
      <t xml:space="preserve">- </t>
    </r>
    <r>
      <rPr>
        <b/>
        <sz val="11"/>
        <color indexed="10"/>
        <rFont val="Cambria"/>
        <family val="1"/>
      </rPr>
      <t>Harmonogram realizacji programu studiów dla studiów I, II stopnia i jednolitych magisterskich.</t>
    </r>
  </si>
  <si>
    <t>Korekta i adiustacja tekstów</t>
  </si>
  <si>
    <t>Współczesne międzynarodowe stosunki polityczne</t>
  </si>
  <si>
    <t>Klasycy polskiego i światowego dziennikarstwa</t>
  </si>
  <si>
    <t>Kontakty międzykulturowe: Zachód i świat islamu</t>
  </si>
  <si>
    <t>Analiza i interpretacja przekazów medialnych</t>
  </si>
  <si>
    <t>Teksty mistrzów dziennikarstwa</t>
  </si>
  <si>
    <t>Obraz w mediach</t>
  </si>
  <si>
    <t>Dziennikarstwo śledcze w dobie mediów cyfrowych</t>
  </si>
  <si>
    <t>Współczesna historia i kultura Europy Środkowo-Wschodniej</t>
  </si>
  <si>
    <t>III. MODUŁ KIERUNKOWY</t>
  </si>
  <si>
    <t>Metodologia zarządzania projektem grantowym</t>
  </si>
  <si>
    <t>Moduł swobodnego wyboru -3</t>
  </si>
  <si>
    <t>Moduł swobodnego wyboru - 4</t>
  </si>
  <si>
    <t>Techniczna obsługa studia telewizyjnego i radiowego</t>
  </si>
  <si>
    <t xml:space="preserve">Twórcze warsztaty multimedialne </t>
  </si>
  <si>
    <t>Przekaz informacji a media społecznościowe</t>
  </si>
  <si>
    <t>Liczba godzin kontaktowych:</t>
  </si>
  <si>
    <r>
      <t xml:space="preserve">Obowiązuje studentów rozpoczynających studia od roku akademickiego: </t>
    </r>
    <r>
      <rPr>
        <b/>
        <sz val="11"/>
        <rFont val="Cambria"/>
        <family val="1"/>
      </rPr>
      <t>2023/24</t>
    </r>
  </si>
  <si>
    <t>Rola mediów w dialogu międzykulturowym i międzyreligijnym</t>
  </si>
  <si>
    <t>Nurty dziennikarstwa obywatelskiego</t>
  </si>
  <si>
    <t>Moduł swobodnego wyboru - 5</t>
  </si>
  <si>
    <t>Moduł swobodnego wyboru - 6</t>
  </si>
  <si>
    <t>Fundamenty kultury i dyskursy kultury współczesnej</t>
  </si>
  <si>
    <t>Reportaż literacki</t>
  </si>
  <si>
    <t>Idee jedności europejskiej od starożytności do współczesności</t>
  </si>
  <si>
    <t xml:space="preserve">Idee jedności i pluralizmu na Wschodzie Rzeczpospolitej </t>
  </si>
  <si>
    <t>Rola języka w kulturze</t>
  </si>
  <si>
    <t>Antropologia mniejszości ginących</t>
  </si>
  <si>
    <t>Antropologia wojny</t>
  </si>
  <si>
    <t xml:space="preserve">Translatorium z języka angielskiego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</si>
</sst>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11"/>
      <name val="Cambria"/>
      <family val="1"/>
    </font>
    <font>
      <sz val="11"/>
      <name val="Cambria"/>
      <family val="1"/>
    </font>
    <font>
      <b/>
      <sz val="11"/>
      <color indexed="10"/>
      <name val="Cambria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sz val="11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sz val="10"/>
      <name val="Cambria"/>
      <family val="1"/>
    </font>
    <font>
      <sz val="10"/>
      <color indexed="10"/>
      <name val="Calibri"/>
      <family val="2"/>
    </font>
    <font>
      <sz val="10"/>
      <color indexed="8"/>
      <name val="Czcionka tekstu podstawowego"/>
      <family val="2"/>
    </font>
    <font>
      <sz val="10"/>
      <color indexed="60"/>
      <name val="Calibri"/>
      <family val="2"/>
    </font>
    <font>
      <sz val="10"/>
      <color indexed="8"/>
      <name val="Cambria"/>
      <family val="1"/>
    </font>
    <font>
      <b/>
      <i/>
      <sz val="11"/>
      <color indexed="10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0000"/>
      <name val="Czcionka tekstu podstawowego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b/>
      <i/>
      <sz val="11"/>
      <color theme="1"/>
      <name val="Cambria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ECDA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60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8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0" fontId="60" fillId="34" borderId="0" xfId="0" applyFont="1" applyFill="1" applyAlignment="1">
      <alignment/>
    </xf>
    <xf numFmtId="0" fontId="29" fillId="34" borderId="0" xfId="0" applyFont="1" applyFill="1" applyAlignment="1">
      <alignment/>
    </xf>
    <xf numFmtId="0" fontId="30" fillId="34" borderId="0" xfId="0" applyFont="1" applyFill="1" applyAlignment="1">
      <alignment/>
    </xf>
    <xf numFmtId="0" fontId="60" fillId="34" borderId="0" xfId="0" applyFont="1" applyFill="1" applyAlignment="1" applyProtection="1">
      <alignment/>
      <protection locked="0"/>
    </xf>
    <xf numFmtId="0" fontId="28" fillId="34" borderId="0" xfId="0" applyFont="1" applyFill="1" applyAlignment="1" applyProtection="1">
      <alignment/>
      <protection locked="0"/>
    </xf>
    <xf numFmtId="0" fontId="31" fillId="34" borderId="0" xfId="0" applyFont="1" applyFill="1" applyAlignment="1" applyProtection="1">
      <alignment/>
      <protection locked="0"/>
    </xf>
    <xf numFmtId="0" fontId="32" fillId="34" borderId="0" xfId="0" applyFont="1" applyFill="1" applyAlignment="1">
      <alignment/>
    </xf>
    <xf numFmtId="0" fontId="33" fillId="34" borderId="0" xfId="0" applyFont="1" applyFill="1" applyAlignment="1">
      <alignment/>
    </xf>
    <xf numFmtId="0" fontId="32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33" borderId="13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60" fillId="34" borderId="0" xfId="0" applyFont="1" applyFill="1" applyBorder="1" applyAlignment="1">
      <alignment/>
    </xf>
    <xf numFmtId="0" fontId="28" fillId="34" borderId="0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0" fillId="34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2" fillId="35" borderId="17" xfId="0" applyFont="1" applyFill="1" applyBorder="1" applyAlignment="1">
      <alignment horizontal="center" vertical="center"/>
    </xf>
    <xf numFmtId="0" fontId="61" fillId="34" borderId="0" xfId="0" applyFont="1" applyFill="1" applyBorder="1" applyAlignment="1">
      <alignment horizontal="center"/>
    </xf>
    <xf numFmtId="0" fontId="34" fillId="34" borderId="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left"/>
      <protection hidden="1"/>
    </xf>
    <xf numFmtId="0" fontId="35" fillId="34" borderId="0" xfId="0" applyFont="1" applyFill="1" applyAlignment="1" applyProtection="1">
      <alignment horizontal="left"/>
      <protection hidden="1"/>
    </xf>
    <xf numFmtId="0" fontId="36" fillId="34" borderId="0" xfId="0" applyFont="1" applyFill="1" applyBorder="1" applyAlignment="1">
      <alignment/>
    </xf>
    <xf numFmtId="0" fontId="28" fillId="0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60" fillId="0" borderId="0" xfId="0" applyFont="1" applyAlignment="1">
      <alignment vertical="center"/>
    </xf>
    <xf numFmtId="0" fontId="60" fillId="0" borderId="19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60" fillId="34" borderId="0" xfId="0" applyFont="1" applyFill="1" applyBorder="1" applyAlignment="1">
      <alignment vertical="center"/>
    </xf>
    <xf numFmtId="0" fontId="28" fillId="34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4" fillId="34" borderId="13" xfId="0" applyFont="1" applyFill="1" applyBorder="1" applyAlignment="1">
      <alignment/>
    </xf>
    <xf numFmtId="0" fontId="4" fillId="34" borderId="2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2" fillId="37" borderId="10" xfId="0" applyFont="1" applyFill="1" applyBorder="1" applyAlignment="1">
      <alignment horizontal="center"/>
    </xf>
    <xf numFmtId="0" fontId="62" fillId="37" borderId="13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0" fontId="7" fillId="37" borderId="10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62" fillId="0" borderId="20" xfId="0" applyFont="1" applyBorder="1" applyAlignment="1">
      <alignment horizontal="center"/>
    </xf>
    <xf numFmtId="0" fontId="7" fillId="0" borderId="10" xfId="0" applyFont="1" applyBorder="1" applyAlignment="1" applyProtection="1">
      <alignment horizontal="center"/>
      <protection locked="0"/>
    </xf>
    <xf numFmtId="0" fontId="62" fillId="0" borderId="22" xfId="0" applyFont="1" applyBorder="1" applyAlignment="1">
      <alignment horizontal="center"/>
    </xf>
    <xf numFmtId="0" fontId="62" fillId="0" borderId="23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2" fillId="38" borderId="10" xfId="0" applyFont="1" applyFill="1" applyBorder="1" applyAlignment="1">
      <alignment/>
    </xf>
    <xf numFmtId="0" fontId="62" fillId="38" borderId="13" xfId="0" applyFont="1" applyFill="1" applyBorder="1" applyAlignment="1">
      <alignment/>
    </xf>
    <xf numFmtId="0" fontId="7" fillId="0" borderId="10" xfId="0" applyFont="1" applyBorder="1" applyAlignment="1">
      <alignment/>
    </xf>
    <xf numFmtId="0" fontId="62" fillId="38" borderId="10" xfId="0" applyFont="1" applyFill="1" applyBorder="1" applyAlignment="1">
      <alignment horizontal="center"/>
    </xf>
    <xf numFmtId="0" fontId="62" fillId="38" borderId="13" xfId="0" applyFont="1" applyFill="1" applyBorder="1" applyAlignment="1">
      <alignment horizontal="center"/>
    </xf>
    <xf numFmtId="0" fontId="62" fillId="38" borderId="11" xfId="0" applyFont="1" applyFill="1" applyBorder="1" applyAlignment="1">
      <alignment horizontal="center"/>
    </xf>
    <xf numFmtId="0" fontId="62" fillId="38" borderId="12" xfId="0" applyFont="1" applyFill="1" applyBorder="1" applyAlignment="1">
      <alignment horizontal="center"/>
    </xf>
    <xf numFmtId="0" fontId="62" fillId="38" borderId="15" xfId="0" applyFont="1" applyFill="1" applyBorder="1" applyAlignment="1">
      <alignment horizontal="center"/>
    </xf>
    <xf numFmtId="0" fontId="64" fillId="38" borderId="15" xfId="0" applyFont="1" applyFill="1" applyBorder="1" applyAlignment="1">
      <alignment/>
    </xf>
    <xf numFmtId="0" fontId="62" fillId="0" borderId="13" xfId="0" applyFont="1" applyBorder="1" applyAlignment="1">
      <alignment/>
    </xf>
    <xf numFmtId="0" fontId="64" fillId="0" borderId="15" xfId="0" applyFont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32" fillId="35" borderId="25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2" fillId="0" borderId="10" xfId="0" applyFont="1" applyFill="1" applyBorder="1" applyAlignment="1">
      <alignment horizontal="center"/>
    </xf>
    <xf numFmtId="0" fontId="28" fillId="35" borderId="16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0" xfId="0" applyFont="1" applyFill="1" applyBorder="1" applyAlignment="1">
      <alignment/>
    </xf>
    <xf numFmtId="0" fontId="62" fillId="0" borderId="10" xfId="0" applyFont="1" applyBorder="1" applyAlignment="1">
      <alignment horizontal="center"/>
    </xf>
    <xf numFmtId="0" fontId="62" fillId="37" borderId="10" xfId="0" applyFont="1" applyFill="1" applyBorder="1" applyAlignment="1">
      <alignment horizontal="center"/>
    </xf>
    <xf numFmtId="0" fontId="62" fillId="37" borderId="13" xfId="0" applyFont="1" applyFill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" fillId="19" borderId="26" xfId="0" applyFont="1" applyFill="1" applyBorder="1" applyAlignment="1">
      <alignment horizontal="center"/>
    </xf>
    <xf numFmtId="0" fontId="28" fillId="0" borderId="26" xfId="0" applyFont="1" applyBorder="1" applyAlignment="1">
      <alignment/>
    </xf>
    <xf numFmtId="0" fontId="28" fillId="0" borderId="27" xfId="0" applyFont="1" applyBorder="1" applyAlignment="1">
      <alignment/>
    </xf>
    <xf numFmtId="0" fontId="60" fillId="0" borderId="28" xfId="0" applyFont="1" applyBorder="1" applyAlignment="1">
      <alignment/>
    </xf>
    <xf numFmtId="0" fontId="0" fillId="0" borderId="28" xfId="0" applyBorder="1" applyAlignment="1">
      <alignment/>
    </xf>
    <xf numFmtId="0" fontId="62" fillId="0" borderId="15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2" fillId="37" borderId="20" xfId="0" applyFont="1" applyFill="1" applyBorder="1" applyAlignment="1">
      <alignment horizontal="center"/>
    </xf>
    <xf numFmtId="0" fontId="6" fillId="19" borderId="22" xfId="0" applyFont="1" applyFill="1" applyBorder="1" applyAlignment="1">
      <alignment horizontal="center"/>
    </xf>
    <xf numFmtId="0" fontId="6" fillId="0" borderId="25" xfId="0" applyFont="1" applyBorder="1" applyAlignment="1">
      <alignment/>
    </xf>
    <xf numFmtId="0" fontId="62" fillId="38" borderId="29" xfId="0" applyFont="1" applyFill="1" applyBorder="1" applyAlignment="1">
      <alignment horizontal="center"/>
    </xf>
    <xf numFmtId="0" fontId="28" fillId="0" borderId="22" xfId="0" applyFont="1" applyBorder="1" applyAlignment="1">
      <alignment/>
    </xf>
    <xf numFmtId="0" fontId="28" fillId="0" borderId="25" xfId="0" applyFont="1" applyBorder="1" applyAlignment="1">
      <alignment/>
    </xf>
    <xf numFmtId="0" fontId="62" fillId="0" borderId="29" xfId="0" applyFont="1" applyBorder="1" applyAlignment="1">
      <alignment horizontal="center"/>
    </xf>
    <xf numFmtId="0" fontId="28" fillId="0" borderId="30" xfId="0" applyFont="1" applyBorder="1" applyAlignment="1">
      <alignment/>
    </xf>
    <xf numFmtId="0" fontId="64" fillId="38" borderId="11" xfId="0" applyFont="1" applyFill="1" applyBorder="1" applyAlignment="1">
      <alignment/>
    </xf>
    <xf numFmtId="0" fontId="64" fillId="0" borderId="11" xfId="0" applyFont="1" applyBorder="1" applyAlignment="1">
      <alignment/>
    </xf>
    <xf numFmtId="0" fontId="62" fillId="37" borderId="20" xfId="0" applyFont="1" applyFill="1" applyBorder="1" applyAlignment="1">
      <alignment horizontal="center"/>
    </xf>
    <xf numFmtId="0" fontId="6" fillId="19" borderId="31" xfId="0" applyFont="1" applyFill="1" applyBorder="1" applyAlignment="1">
      <alignment horizontal="center"/>
    </xf>
    <xf numFmtId="0" fontId="6" fillId="0" borderId="31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7" fillId="38" borderId="10" xfId="0" applyFont="1" applyFill="1" applyBorder="1" applyAlignment="1">
      <alignment/>
    </xf>
    <xf numFmtId="0" fontId="7" fillId="38" borderId="13" xfId="0" applyFont="1" applyFill="1" applyBorder="1" applyAlignment="1">
      <alignment/>
    </xf>
    <xf numFmtId="0" fontId="7" fillId="38" borderId="1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2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37" borderId="34" xfId="0" applyFont="1" applyFill="1" applyBorder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32" fillId="35" borderId="10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62" fillId="0" borderId="10" xfId="0" applyFont="1" applyBorder="1" applyAlignment="1">
      <alignment/>
    </xf>
    <xf numFmtId="0" fontId="32" fillId="36" borderId="15" xfId="0" applyFont="1" applyFill="1" applyBorder="1" applyAlignment="1">
      <alignment/>
    </xf>
    <xf numFmtId="0" fontId="62" fillId="0" borderId="15" xfId="0" applyFont="1" applyBorder="1" applyAlignment="1">
      <alignment/>
    </xf>
    <xf numFmtId="0" fontId="62" fillId="0" borderId="32" xfId="0" applyFont="1" applyBorder="1" applyAlignment="1">
      <alignment/>
    </xf>
    <xf numFmtId="0" fontId="6" fillId="0" borderId="32" xfId="0" applyFont="1" applyBorder="1" applyAlignment="1">
      <alignment horizontal="center"/>
    </xf>
    <xf numFmtId="0" fontId="3" fillId="36" borderId="3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65" fillId="0" borderId="1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62" fillId="0" borderId="31" xfId="0" applyFont="1" applyBorder="1" applyAlignment="1">
      <alignment horizontal="center"/>
    </xf>
    <xf numFmtId="0" fontId="62" fillId="0" borderId="32" xfId="0" applyFont="1" applyBorder="1" applyAlignment="1">
      <alignment horizontal="center"/>
    </xf>
    <xf numFmtId="0" fontId="62" fillId="38" borderId="20" xfId="0" applyFont="1" applyFill="1" applyBorder="1" applyAlignment="1">
      <alignment horizontal="center"/>
    </xf>
    <xf numFmtId="0" fontId="62" fillId="37" borderId="31" xfId="0" applyFont="1" applyFill="1" applyBorder="1" applyAlignment="1">
      <alignment horizontal="center"/>
    </xf>
    <xf numFmtId="0" fontId="28" fillId="0" borderId="31" xfId="0" applyFont="1" applyBorder="1" applyAlignment="1">
      <alignment/>
    </xf>
    <xf numFmtId="0" fontId="8" fillId="33" borderId="20" xfId="0" applyFont="1" applyFill="1" applyBorder="1" applyAlignment="1">
      <alignment horizontal="center"/>
    </xf>
    <xf numFmtId="0" fontId="32" fillId="35" borderId="15" xfId="0" applyFont="1" applyFill="1" applyBorder="1" applyAlignment="1">
      <alignment horizontal="center" vertical="center"/>
    </xf>
    <xf numFmtId="0" fontId="28" fillId="0" borderId="32" xfId="0" applyFont="1" applyBorder="1" applyAlignment="1">
      <alignment/>
    </xf>
    <xf numFmtId="0" fontId="32" fillId="35" borderId="36" xfId="0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/>
    </xf>
    <xf numFmtId="0" fontId="62" fillId="37" borderId="37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28" fillId="0" borderId="37" xfId="0" applyFont="1" applyBorder="1" applyAlignment="1">
      <alignment/>
    </xf>
    <xf numFmtId="0" fontId="32" fillId="35" borderId="12" xfId="0" applyFont="1" applyFill="1" applyBorder="1" applyAlignment="1">
      <alignment horizontal="center" vertical="center"/>
    </xf>
    <xf numFmtId="0" fontId="28" fillId="35" borderId="38" xfId="0" applyFont="1" applyFill="1" applyBorder="1" applyAlignment="1">
      <alignment horizontal="center" vertical="center"/>
    </xf>
    <xf numFmtId="0" fontId="64" fillId="0" borderId="32" xfId="0" applyFont="1" applyBorder="1" applyAlignment="1">
      <alignment/>
    </xf>
    <xf numFmtId="0" fontId="32" fillId="35" borderId="39" xfId="0" applyFont="1" applyFill="1" applyBorder="1" applyAlignment="1">
      <alignment horizontal="center" vertical="center"/>
    </xf>
    <xf numFmtId="0" fontId="32" fillId="35" borderId="29" xfId="0" applyFont="1" applyFill="1" applyBorder="1" applyAlignment="1">
      <alignment horizontal="center" vertical="center"/>
    </xf>
    <xf numFmtId="0" fontId="32" fillId="35" borderId="40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center" vertical="center"/>
    </xf>
    <xf numFmtId="0" fontId="62" fillId="37" borderId="12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19" borderId="14" xfId="0" applyFont="1" applyFill="1" applyBorder="1" applyAlignment="1">
      <alignment horizontal="center"/>
    </xf>
    <xf numFmtId="0" fontId="6" fillId="19" borderId="37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left" vertical="center"/>
    </xf>
    <xf numFmtId="0" fontId="40" fillId="0" borderId="32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2" fillId="39" borderId="13" xfId="0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0" fontId="7" fillId="39" borderId="34" xfId="0" applyFont="1" applyFill="1" applyBorder="1" applyAlignment="1">
      <alignment horizontal="center"/>
    </xf>
    <xf numFmtId="0" fontId="62" fillId="0" borderId="10" xfId="0" applyFont="1" applyFill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40" borderId="18" xfId="0" applyFont="1" applyFill="1" applyBorder="1" applyAlignment="1">
      <alignment horizontal="center" vertical="center"/>
    </xf>
    <xf numFmtId="0" fontId="3" fillId="40" borderId="41" xfId="0" applyFont="1" applyFill="1" applyBorder="1" applyAlignment="1">
      <alignment horizontal="center" vertical="center"/>
    </xf>
    <xf numFmtId="0" fontId="3" fillId="40" borderId="42" xfId="0" applyFont="1" applyFill="1" applyBorder="1" applyAlignment="1">
      <alignment horizontal="center" vertical="center"/>
    </xf>
    <xf numFmtId="0" fontId="3" fillId="41" borderId="18" xfId="0" applyFont="1" applyFill="1" applyBorder="1" applyAlignment="1">
      <alignment horizontal="center" vertical="center"/>
    </xf>
    <xf numFmtId="0" fontId="3" fillId="41" borderId="41" xfId="0" applyFont="1" applyFill="1" applyBorder="1" applyAlignment="1">
      <alignment horizontal="center" vertical="center"/>
    </xf>
    <xf numFmtId="0" fontId="3" fillId="41" borderId="42" xfId="0" applyFont="1" applyFill="1" applyBorder="1" applyAlignment="1">
      <alignment horizontal="center" vertical="center"/>
    </xf>
    <xf numFmtId="0" fontId="3" fillId="42" borderId="18" xfId="0" applyFont="1" applyFill="1" applyBorder="1" applyAlignment="1">
      <alignment horizontal="center" vertical="center"/>
    </xf>
    <xf numFmtId="0" fontId="3" fillId="42" borderId="41" xfId="0" applyFont="1" applyFill="1" applyBorder="1" applyAlignment="1">
      <alignment horizontal="center" vertical="center"/>
    </xf>
    <xf numFmtId="0" fontId="3" fillId="42" borderId="42" xfId="0" applyFont="1" applyFill="1" applyBorder="1" applyAlignment="1">
      <alignment horizontal="center" vertical="center"/>
    </xf>
    <xf numFmtId="0" fontId="3" fillId="43" borderId="18" xfId="0" applyFont="1" applyFill="1" applyBorder="1" applyAlignment="1">
      <alignment horizontal="center" vertical="center"/>
    </xf>
    <xf numFmtId="0" fontId="3" fillId="43" borderId="41" xfId="0" applyFont="1" applyFill="1" applyBorder="1" applyAlignment="1">
      <alignment horizontal="center" vertical="center"/>
    </xf>
    <xf numFmtId="0" fontId="3" fillId="43" borderId="4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28" fillId="35" borderId="41" xfId="0" applyFont="1" applyFill="1" applyBorder="1" applyAlignment="1">
      <alignment horizontal="center" vertical="center"/>
    </xf>
    <xf numFmtId="0" fontId="28" fillId="35" borderId="4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/>
    </xf>
    <xf numFmtId="0" fontId="4" fillId="34" borderId="47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8" fillId="35" borderId="48" xfId="0" applyFont="1" applyFill="1" applyBorder="1" applyAlignment="1">
      <alignment horizontal="center" vertical="center"/>
    </xf>
    <xf numFmtId="0" fontId="28" fillId="35" borderId="49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20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42" borderId="16" xfId="0" applyFont="1" applyFill="1" applyBorder="1" applyAlignment="1">
      <alignment horizontal="center" vertical="center"/>
    </xf>
    <xf numFmtId="0" fontId="3" fillId="42" borderId="44" xfId="0" applyFont="1" applyFill="1" applyBorder="1" applyAlignment="1">
      <alignment horizontal="center" vertical="center"/>
    </xf>
    <xf numFmtId="0" fontId="3" fillId="42" borderId="4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/>
    </xf>
    <xf numFmtId="0" fontId="3" fillId="33" borderId="20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4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0" fillId="0" borderId="50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34" fillId="34" borderId="10" xfId="0" applyFont="1" applyFill="1" applyBorder="1" applyAlignment="1" applyProtection="1">
      <alignment horizontal="left"/>
      <protection hidden="1"/>
    </xf>
    <xf numFmtId="0" fontId="3" fillId="42" borderId="10" xfId="0" applyFont="1" applyFill="1" applyBorder="1" applyAlignment="1">
      <alignment horizontal="center" vertical="center" wrapText="1"/>
    </xf>
    <xf numFmtId="0" fontId="67" fillId="34" borderId="0" xfId="0" applyFont="1" applyFill="1" applyBorder="1" applyAlignment="1">
      <alignment horizontal="left"/>
    </xf>
    <xf numFmtId="0" fontId="3" fillId="44" borderId="16" xfId="0" applyFont="1" applyFill="1" applyBorder="1" applyAlignment="1">
      <alignment horizontal="center" vertical="center"/>
    </xf>
    <xf numFmtId="0" fontId="3" fillId="44" borderId="44" xfId="0" applyFont="1" applyFill="1" applyBorder="1" applyAlignment="1">
      <alignment horizontal="center" vertical="center"/>
    </xf>
    <xf numFmtId="0" fontId="3" fillId="44" borderId="4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45" borderId="16" xfId="0" applyFont="1" applyFill="1" applyBorder="1" applyAlignment="1">
      <alignment horizontal="center" vertical="center"/>
    </xf>
    <xf numFmtId="0" fontId="3" fillId="45" borderId="44" xfId="0" applyFont="1" applyFill="1" applyBorder="1" applyAlignment="1">
      <alignment horizontal="center" vertical="center"/>
    </xf>
    <xf numFmtId="0" fontId="3" fillId="45" borderId="45" xfId="0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left"/>
      <protection hidden="1"/>
    </xf>
    <xf numFmtId="0" fontId="3" fillId="34" borderId="13" xfId="0" applyFont="1" applyFill="1" applyBorder="1" applyAlignment="1" applyProtection="1">
      <alignment horizontal="left"/>
      <protection hidden="1"/>
    </xf>
    <xf numFmtId="0" fontId="3" fillId="34" borderId="20" xfId="0" applyFont="1" applyFill="1" applyBorder="1" applyAlignment="1" applyProtection="1">
      <alignment horizontal="left"/>
      <protection hidden="1"/>
    </xf>
    <xf numFmtId="0" fontId="3" fillId="34" borderId="15" xfId="0" applyFont="1" applyFill="1" applyBorder="1" applyAlignment="1" applyProtection="1">
      <alignment horizontal="left"/>
      <protection hidden="1"/>
    </xf>
    <xf numFmtId="0" fontId="34" fillId="34" borderId="13" xfId="0" applyFont="1" applyFill="1" applyBorder="1" applyAlignment="1" applyProtection="1">
      <alignment horizontal="center"/>
      <protection hidden="1"/>
    </xf>
    <xf numFmtId="0" fontId="34" fillId="34" borderId="15" xfId="0" applyFont="1" applyFill="1" applyBorder="1" applyAlignment="1" applyProtection="1">
      <alignment horizontal="center"/>
      <protection hidden="1"/>
    </xf>
    <xf numFmtId="0" fontId="3" fillId="43" borderId="16" xfId="0" applyFont="1" applyFill="1" applyBorder="1" applyAlignment="1">
      <alignment horizontal="center" vertical="center"/>
    </xf>
    <xf numFmtId="0" fontId="3" fillId="43" borderId="44" xfId="0" applyFont="1" applyFill="1" applyBorder="1" applyAlignment="1">
      <alignment horizontal="center" vertical="center"/>
    </xf>
    <xf numFmtId="0" fontId="3" fillId="43" borderId="5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42" borderId="13" xfId="0" applyFont="1" applyFill="1" applyBorder="1" applyAlignment="1">
      <alignment horizontal="center" vertical="center" wrapText="1"/>
    </xf>
    <xf numFmtId="0" fontId="3" fillId="42" borderId="10" xfId="0" applyFont="1" applyFill="1" applyBorder="1" applyAlignment="1">
      <alignment horizontal="center" wrapText="1"/>
    </xf>
    <xf numFmtId="0" fontId="34" fillId="34" borderId="10" xfId="0" applyFont="1" applyFill="1" applyBorder="1" applyAlignment="1">
      <alignment horizontal="left"/>
    </xf>
    <xf numFmtId="0" fontId="32" fillId="34" borderId="10" xfId="0" applyFont="1" applyFill="1" applyBorder="1" applyAlignment="1">
      <alignment horizontal="left"/>
    </xf>
    <xf numFmtId="0" fontId="32" fillId="34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4" fillId="34" borderId="0" xfId="0" applyFont="1" applyFill="1" applyBorder="1" applyAlignment="1" applyProtection="1">
      <alignment horizontal="left"/>
      <protection hidden="1"/>
    </xf>
    <xf numFmtId="0" fontId="34" fillId="34" borderId="10" xfId="0" applyFont="1" applyFill="1" applyBorder="1" applyAlignment="1" applyProtection="1">
      <alignment horizontal="left"/>
      <protection hidden="1" locked="0"/>
    </xf>
    <xf numFmtId="0" fontId="3" fillId="34" borderId="10" xfId="0" applyFont="1" applyFill="1" applyBorder="1" applyAlignment="1" applyProtection="1">
      <alignment horizontal="left"/>
      <protection hidden="1" locked="0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czelnia.local\Users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22"/>
  <sheetViews>
    <sheetView tabSelected="1" zoomScale="110" zoomScaleNormal="110" zoomScaleSheetLayoutView="70" workbookViewId="0" topLeftCell="A40">
      <selection activeCell="E75" sqref="E75"/>
    </sheetView>
  </sheetViews>
  <sheetFormatPr defaultColWidth="8.796875" defaultRowHeight="14.25"/>
  <cols>
    <col min="1" max="1" width="3.5" style="5" customWidth="1"/>
    <col min="2" max="2" width="63" style="4" customWidth="1"/>
    <col min="3" max="3" width="6" style="5" customWidth="1"/>
    <col min="4" max="4" width="6.5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6" width="4.59765625" style="4" customWidth="1"/>
    <col min="17" max="17" width="6.19921875" style="4" customWidth="1"/>
    <col min="18" max="18" width="7.19921875" style="4" customWidth="1"/>
    <col min="19" max="20" width="4.59765625" style="4" customWidth="1"/>
    <col min="21" max="21" width="6.5" style="4" customWidth="1"/>
    <col min="22" max="22" width="6.69921875" style="4" hidden="1" customWidth="1"/>
    <col min="23" max="23" width="4.59765625" style="4" hidden="1" customWidth="1"/>
    <col min="24" max="24" width="5.5" style="4" hidden="1" customWidth="1"/>
    <col min="25" max="25" width="5.8984375" style="4" hidden="1" customWidth="1"/>
    <col min="26" max="26" width="8" style="4" hidden="1" customWidth="1"/>
    <col min="27" max="32" width="4.59765625" style="4" hidden="1" customWidth="1"/>
    <col min="33" max="33" width="6.3984375" style="4" hidden="1" customWidth="1"/>
    <col min="34" max="34" width="9.3984375" style="2" bestFit="1" customWidth="1"/>
    <col min="35" max="35" width="9" style="2" customWidth="1"/>
    <col min="36" max="36" width="12.19921875" style="2" customWidth="1"/>
    <col min="37" max="16384" width="9" style="2" customWidth="1"/>
  </cols>
  <sheetData>
    <row r="1" spans="1:33" s="1" customFormat="1" ht="18" customHeight="1">
      <c r="A1" s="283" t="s">
        <v>44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3" s="1" customFormat="1" ht="14.25">
      <c r="A2" s="284" t="s">
        <v>87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</row>
    <row r="3" spans="1:33" ht="14.25" customHeight="1">
      <c r="A3" s="286" t="s">
        <v>105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</row>
    <row r="4" spans="1:33" ht="14.25">
      <c r="A4" s="252" t="s">
        <v>42</v>
      </c>
      <c r="B4" s="252"/>
      <c r="C4" s="264" t="s">
        <v>74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9"/>
      <c r="O4" s="9"/>
      <c r="P4" s="12"/>
      <c r="Q4" s="11"/>
      <c r="R4" s="11"/>
      <c r="S4" s="9"/>
      <c r="T4" s="9"/>
      <c r="U4" s="9"/>
      <c r="V4" s="45"/>
      <c r="W4" s="45"/>
      <c r="X4" s="45"/>
      <c r="Y4" s="45"/>
      <c r="Z4" s="45"/>
      <c r="AA4" s="9"/>
      <c r="AB4" s="9"/>
      <c r="AC4" s="9"/>
      <c r="AD4" s="9"/>
      <c r="AE4" s="9"/>
      <c r="AF4" s="9"/>
      <c r="AG4" s="9"/>
    </row>
    <row r="5" spans="1:33" ht="14.25">
      <c r="A5" s="252" t="s">
        <v>43</v>
      </c>
      <c r="B5" s="252"/>
      <c r="C5" s="264" t="s">
        <v>75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9"/>
      <c r="O5" s="9"/>
      <c r="P5" s="11"/>
      <c r="Q5" s="11"/>
      <c r="R5" s="11"/>
      <c r="S5" s="9"/>
      <c r="T5" s="9"/>
      <c r="U5" s="9"/>
      <c r="V5" s="27"/>
      <c r="W5" s="27"/>
      <c r="X5" s="27"/>
      <c r="Y5" s="28"/>
      <c r="Z5" s="27"/>
      <c r="AA5" s="9"/>
      <c r="AB5" s="9"/>
      <c r="AC5" s="9"/>
      <c r="AD5" s="9"/>
      <c r="AE5" s="9"/>
      <c r="AF5" s="9"/>
      <c r="AG5" s="9"/>
    </row>
    <row r="6" spans="1:33" ht="14.25">
      <c r="A6" s="252" t="s">
        <v>0</v>
      </c>
      <c r="B6" s="252"/>
      <c r="C6" s="264" t="s">
        <v>76</v>
      </c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11"/>
      <c r="O6" s="9"/>
      <c r="P6" s="13"/>
      <c r="Q6" s="11"/>
      <c r="R6" s="11"/>
      <c r="S6" s="9"/>
      <c r="T6" s="9"/>
      <c r="U6" s="9"/>
      <c r="V6" s="27"/>
      <c r="W6" s="27"/>
      <c r="X6" s="27"/>
      <c r="Y6" s="28"/>
      <c r="Z6" s="27"/>
      <c r="AA6" s="9"/>
      <c r="AB6" s="9"/>
      <c r="AC6" s="9"/>
      <c r="AD6" s="9"/>
      <c r="AE6" s="9"/>
      <c r="AF6" s="9"/>
      <c r="AG6" s="9"/>
    </row>
    <row r="7" spans="1:33" s="3" customFormat="1" ht="14.25">
      <c r="A7" s="287" t="s">
        <v>13</v>
      </c>
      <c r="B7" s="287"/>
      <c r="C7" s="288" t="s">
        <v>77</v>
      </c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14"/>
      <c r="O7" s="15"/>
      <c r="P7" s="16"/>
      <c r="Q7" s="15"/>
      <c r="R7" s="14"/>
      <c r="S7" s="15"/>
      <c r="T7" s="15"/>
      <c r="U7" s="15"/>
      <c r="V7" s="27"/>
      <c r="W7" s="27"/>
      <c r="X7" s="27"/>
      <c r="Y7" s="28"/>
      <c r="Z7" s="27"/>
      <c r="AA7" s="15"/>
      <c r="AB7" s="15"/>
      <c r="AC7" s="15"/>
      <c r="AD7" s="15"/>
      <c r="AE7" s="15"/>
      <c r="AF7" s="15"/>
      <c r="AG7" s="15"/>
    </row>
    <row r="8" spans="1:33" ht="14.25">
      <c r="A8" s="252" t="s">
        <v>12</v>
      </c>
      <c r="B8" s="252"/>
      <c r="C8" s="264" t="s">
        <v>78</v>
      </c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11"/>
      <c r="O8" s="9"/>
      <c r="P8" s="11"/>
      <c r="Q8" s="11"/>
      <c r="R8" s="11"/>
      <c r="S8" s="9"/>
      <c r="T8" s="9"/>
      <c r="U8" s="9"/>
      <c r="V8" s="27"/>
      <c r="W8" s="27"/>
      <c r="X8" s="27"/>
      <c r="Y8" s="28"/>
      <c r="Z8" s="27"/>
      <c r="AA8" s="9"/>
      <c r="AB8" s="9"/>
      <c r="AC8" s="9"/>
      <c r="AD8" s="9"/>
      <c r="AE8" s="9"/>
      <c r="AF8" s="9"/>
      <c r="AG8" s="9"/>
    </row>
    <row r="9" spans="1:33" ht="14.25">
      <c r="A9" s="252" t="s">
        <v>14</v>
      </c>
      <c r="B9" s="252"/>
      <c r="C9" s="264" t="s">
        <v>79</v>
      </c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11"/>
      <c r="O9" s="254"/>
      <c r="P9" s="254"/>
      <c r="Q9" s="254"/>
      <c r="R9" s="254"/>
      <c r="S9" s="254"/>
      <c r="T9" s="254"/>
      <c r="U9" s="254"/>
      <c r="V9" s="27"/>
      <c r="W9" s="27"/>
      <c r="X9" s="27"/>
      <c r="Y9" s="28"/>
      <c r="Z9" s="27"/>
      <c r="AA9" s="9"/>
      <c r="AB9" s="9"/>
      <c r="AC9" s="9"/>
      <c r="AD9" s="9"/>
      <c r="AE9" s="9"/>
      <c r="AF9" s="9"/>
      <c r="AG9" s="9"/>
    </row>
    <row r="10" spans="1:33" ht="14.25">
      <c r="A10" s="252" t="s">
        <v>41</v>
      </c>
      <c r="B10" s="252"/>
      <c r="C10" s="265">
        <v>120</v>
      </c>
      <c r="D10" s="266"/>
      <c r="E10" s="266"/>
      <c r="F10" s="266"/>
      <c r="G10" s="266"/>
      <c r="H10" s="266"/>
      <c r="I10" s="266"/>
      <c r="J10" s="266"/>
      <c r="K10" s="266"/>
      <c r="L10" s="266"/>
      <c r="M10" s="267"/>
      <c r="N10" s="9"/>
      <c r="O10" s="254"/>
      <c r="P10" s="254"/>
      <c r="Q10" s="254"/>
      <c r="R10" s="254"/>
      <c r="S10" s="254"/>
      <c r="T10" s="254"/>
      <c r="U10" s="254"/>
      <c r="V10" s="27"/>
      <c r="W10" s="27"/>
      <c r="X10" s="27"/>
      <c r="Y10" s="28"/>
      <c r="Z10" s="27"/>
      <c r="AA10" s="9"/>
      <c r="AB10" s="9"/>
      <c r="AC10" s="9"/>
      <c r="AD10" s="9"/>
      <c r="AE10" s="9"/>
      <c r="AF10" s="9"/>
      <c r="AG10" s="9"/>
    </row>
    <row r="11" spans="1:33" ht="14.25">
      <c r="A11" s="252" t="s">
        <v>104</v>
      </c>
      <c r="B11" s="252"/>
      <c r="C11" s="264">
        <v>1069</v>
      </c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11"/>
      <c r="O11" s="254"/>
      <c r="P11" s="254"/>
      <c r="Q11" s="254"/>
      <c r="R11" s="254"/>
      <c r="S11" s="254"/>
      <c r="T11" s="254"/>
      <c r="U11" s="254"/>
      <c r="V11" s="27"/>
      <c r="W11" s="27"/>
      <c r="X11" s="27"/>
      <c r="Y11" s="28"/>
      <c r="Z11" s="27"/>
      <c r="AA11" s="9"/>
      <c r="AB11" s="9"/>
      <c r="AC11" s="9"/>
      <c r="AD11" s="9"/>
      <c r="AE11" s="9"/>
      <c r="AF11" s="9"/>
      <c r="AG11" s="9"/>
    </row>
    <row r="12" spans="1:33" s="1" customFormat="1" ht="14.25">
      <c r="A12" s="252" t="s">
        <v>21</v>
      </c>
      <c r="B12" s="252"/>
      <c r="C12" s="282">
        <f>H77</f>
        <v>3004</v>
      </c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17"/>
      <c r="O12" s="9"/>
      <c r="P12" s="9"/>
      <c r="Q12" s="11"/>
      <c r="R12" s="11"/>
      <c r="S12" s="9"/>
      <c r="T12" s="9"/>
      <c r="U12" s="9"/>
      <c r="V12" s="27"/>
      <c r="W12" s="27"/>
      <c r="X12" s="27"/>
      <c r="Y12" s="28"/>
      <c r="Z12" s="27"/>
      <c r="AA12" s="9"/>
      <c r="AB12" s="9"/>
      <c r="AC12" s="9"/>
      <c r="AD12" s="9"/>
      <c r="AE12" s="9"/>
      <c r="AF12" s="9"/>
      <c r="AG12" s="9"/>
    </row>
    <row r="14" spans="1:33" ht="14.25">
      <c r="A14" s="46"/>
      <c r="B14" s="18"/>
      <c r="C14" s="10"/>
      <c r="D14" s="10"/>
      <c r="E14" s="10"/>
      <c r="F14" s="47"/>
      <c r="G14" s="47"/>
      <c r="H14" s="47"/>
      <c r="I14" s="48"/>
      <c r="J14" s="9"/>
      <c r="K14" s="11"/>
      <c r="L14" s="19"/>
      <c r="M14" s="19"/>
      <c r="N14" s="17"/>
      <c r="O14" s="9"/>
      <c r="P14" s="9"/>
      <c r="Q14" s="11"/>
      <c r="R14" s="11"/>
      <c r="S14" s="9"/>
      <c r="T14" s="9"/>
      <c r="U14" s="9"/>
      <c r="V14" s="27"/>
      <c r="W14" s="27"/>
      <c r="X14" s="27"/>
      <c r="Y14" s="28"/>
      <c r="Z14" s="27"/>
      <c r="AA14" s="9"/>
      <c r="AB14" s="9"/>
      <c r="AC14" s="9"/>
      <c r="AD14" s="9"/>
      <c r="AE14" s="9"/>
      <c r="AF14" s="9"/>
      <c r="AG14" s="9"/>
    </row>
    <row r="15" spans="1:33" ht="14.25">
      <c r="A15" s="268" t="s">
        <v>17</v>
      </c>
      <c r="B15" s="269"/>
      <c r="C15" s="20"/>
      <c r="D15" s="20"/>
      <c r="E15" s="20"/>
      <c r="F15" s="47"/>
      <c r="G15" s="47"/>
      <c r="H15" s="47"/>
      <c r="I15" s="48"/>
      <c r="J15" s="21"/>
      <c r="K15" s="21"/>
      <c r="L15" s="22"/>
      <c r="M15" s="22"/>
      <c r="N15" s="23"/>
      <c r="O15" s="21"/>
      <c r="P15" s="21"/>
      <c r="Q15" s="21"/>
      <c r="R15" s="21"/>
      <c r="S15" s="21"/>
      <c r="T15" s="21"/>
      <c r="U15" s="21"/>
      <c r="V15" s="49"/>
      <c r="W15" s="49"/>
      <c r="X15" s="49"/>
      <c r="Y15" s="49"/>
      <c r="Z15" s="49"/>
      <c r="AA15" s="21"/>
      <c r="AB15" s="21"/>
      <c r="AC15" s="21"/>
      <c r="AD15" s="21"/>
      <c r="AE15" s="21"/>
      <c r="AF15" s="21"/>
      <c r="AG15" s="21"/>
    </row>
    <row r="16" spans="1:33" ht="14.25">
      <c r="A16" s="281" t="s">
        <v>34</v>
      </c>
      <c r="B16" s="281"/>
      <c r="C16" s="69" t="s">
        <v>31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1"/>
    </row>
    <row r="17" spans="1:33" ht="14.25">
      <c r="A17" s="281" t="s">
        <v>35</v>
      </c>
      <c r="B17" s="281"/>
      <c r="C17" s="69" t="s">
        <v>32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1"/>
    </row>
    <row r="18" spans="1:33" ht="14.25">
      <c r="A18" s="281" t="s">
        <v>36</v>
      </c>
      <c r="B18" s="281"/>
      <c r="C18" s="69" t="s">
        <v>33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1"/>
    </row>
    <row r="19" spans="1:33" ht="15" thickBot="1">
      <c r="A19" s="30"/>
      <c r="B19" s="11"/>
      <c r="C19" s="231"/>
      <c r="D19" s="231"/>
      <c r="E19" s="231"/>
      <c r="F19" s="231"/>
      <c r="G19" s="231"/>
      <c r="H19" s="231"/>
      <c r="I19" s="231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</row>
    <row r="20" spans="1:33" s="4" customFormat="1" ht="27.75" customHeight="1" thickBot="1">
      <c r="A20" s="275" t="s">
        <v>3</v>
      </c>
      <c r="B20" s="278" t="s">
        <v>23</v>
      </c>
      <c r="C20" s="233" t="s">
        <v>16</v>
      </c>
      <c r="D20" s="233" t="s">
        <v>18</v>
      </c>
      <c r="E20" s="233" t="s">
        <v>11</v>
      </c>
      <c r="F20" s="280" t="s">
        <v>20</v>
      </c>
      <c r="G20" s="280"/>
      <c r="H20" s="253" t="s">
        <v>22</v>
      </c>
      <c r="I20" s="279" t="s">
        <v>1</v>
      </c>
      <c r="J20" s="258" t="s">
        <v>4</v>
      </c>
      <c r="K20" s="259"/>
      <c r="L20" s="259"/>
      <c r="M20" s="259"/>
      <c r="N20" s="259"/>
      <c r="O20" s="274"/>
      <c r="P20" s="258" t="s">
        <v>8</v>
      </c>
      <c r="Q20" s="259"/>
      <c r="R20" s="259"/>
      <c r="S20" s="259"/>
      <c r="T20" s="259"/>
      <c r="U20" s="260"/>
      <c r="V20" s="215" t="s">
        <v>25</v>
      </c>
      <c r="W20" s="216"/>
      <c r="X20" s="216"/>
      <c r="Y20" s="216"/>
      <c r="Z20" s="216"/>
      <c r="AA20" s="217"/>
      <c r="AB20" s="215" t="s">
        <v>26</v>
      </c>
      <c r="AC20" s="216"/>
      <c r="AD20" s="216"/>
      <c r="AE20" s="216"/>
      <c r="AF20" s="216"/>
      <c r="AG20" s="217"/>
    </row>
    <row r="21" spans="1:33" s="4" customFormat="1" ht="15" thickBot="1">
      <c r="A21" s="276"/>
      <c r="B21" s="278"/>
      <c r="C21" s="233"/>
      <c r="D21" s="233"/>
      <c r="E21" s="233"/>
      <c r="F21" s="253" t="s">
        <v>24</v>
      </c>
      <c r="G21" s="253" t="s">
        <v>15</v>
      </c>
      <c r="H21" s="253"/>
      <c r="I21" s="279"/>
      <c r="J21" s="255" t="s">
        <v>5</v>
      </c>
      <c r="K21" s="256"/>
      <c r="L21" s="257"/>
      <c r="M21" s="261" t="s">
        <v>7</v>
      </c>
      <c r="N21" s="262"/>
      <c r="O21" s="263"/>
      <c r="P21" s="270" t="s">
        <v>9</v>
      </c>
      <c r="Q21" s="271"/>
      <c r="R21" s="272"/>
      <c r="S21" s="239" t="s">
        <v>10</v>
      </c>
      <c r="T21" s="240"/>
      <c r="U21" s="241"/>
      <c r="V21" s="212" t="s">
        <v>27</v>
      </c>
      <c r="W21" s="213"/>
      <c r="X21" s="214"/>
      <c r="Y21" s="209" t="s">
        <v>28</v>
      </c>
      <c r="Z21" s="210"/>
      <c r="AA21" s="211"/>
      <c r="AB21" s="206" t="s">
        <v>29</v>
      </c>
      <c r="AC21" s="207"/>
      <c r="AD21" s="208"/>
      <c r="AE21" s="203" t="s">
        <v>30</v>
      </c>
      <c r="AF21" s="204"/>
      <c r="AG21" s="205"/>
    </row>
    <row r="22" spans="1:33" s="4" customFormat="1" ht="14.25">
      <c r="A22" s="276"/>
      <c r="B22" s="278"/>
      <c r="C22" s="233"/>
      <c r="D22" s="233"/>
      <c r="E22" s="233"/>
      <c r="F22" s="253"/>
      <c r="G22" s="253"/>
      <c r="H22" s="253"/>
      <c r="I22" s="279"/>
      <c r="J22" s="246" t="s">
        <v>2</v>
      </c>
      <c r="K22" s="31" t="s">
        <v>6</v>
      </c>
      <c r="L22" s="201" t="s">
        <v>1</v>
      </c>
      <c r="M22" s="246" t="s">
        <v>2</v>
      </c>
      <c r="N22" s="31" t="s">
        <v>6</v>
      </c>
      <c r="O22" s="201" t="s">
        <v>1</v>
      </c>
      <c r="P22" s="246" t="s">
        <v>2</v>
      </c>
      <c r="Q22" s="31" t="s">
        <v>6</v>
      </c>
      <c r="R22" s="228" t="s">
        <v>1</v>
      </c>
      <c r="S22" s="246" t="s">
        <v>2</v>
      </c>
      <c r="T22" s="31" t="s">
        <v>6</v>
      </c>
      <c r="U22" s="201" t="s">
        <v>1</v>
      </c>
      <c r="V22" s="245" t="s">
        <v>2</v>
      </c>
      <c r="W22" s="31" t="s">
        <v>6</v>
      </c>
      <c r="X22" s="218" t="s">
        <v>1</v>
      </c>
      <c r="Y22" s="245" t="s">
        <v>2</v>
      </c>
      <c r="Z22" s="31" t="s">
        <v>6</v>
      </c>
      <c r="AA22" s="218" t="s">
        <v>1</v>
      </c>
      <c r="AB22" s="245" t="s">
        <v>2</v>
      </c>
      <c r="AC22" s="31" t="s">
        <v>6</v>
      </c>
      <c r="AD22" s="218" t="s">
        <v>1</v>
      </c>
      <c r="AE22" s="245" t="s">
        <v>2</v>
      </c>
      <c r="AF22" s="31" t="s">
        <v>6</v>
      </c>
      <c r="AG22" s="218" t="s">
        <v>1</v>
      </c>
    </row>
    <row r="23" spans="1:33" s="4" customFormat="1" ht="14.25">
      <c r="A23" s="277"/>
      <c r="B23" s="278"/>
      <c r="C23" s="233"/>
      <c r="D23" s="233"/>
      <c r="E23" s="233"/>
      <c r="F23" s="253"/>
      <c r="G23" s="253"/>
      <c r="H23" s="253"/>
      <c r="I23" s="279"/>
      <c r="J23" s="273"/>
      <c r="K23" s="29" t="s">
        <v>19</v>
      </c>
      <c r="L23" s="202"/>
      <c r="M23" s="273"/>
      <c r="N23" s="29" t="s">
        <v>19</v>
      </c>
      <c r="O23" s="202"/>
      <c r="P23" s="273"/>
      <c r="Q23" s="29" t="s">
        <v>19</v>
      </c>
      <c r="R23" s="229"/>
      <c r="S23" s="273"/>
      <c r="T23" s="29" t="s">
        <v>19</v>
      </c>
      <c r="U23" s="202"/>
      <c r="V23" s="246"/>
      <c r="W23" s="29" t="s">
        <v>19</v>
      </c>
      <c r="X23" s="201"/>
      <c r="Y23" s="246"/>
      <c r="Z23" s="29" t="s">
        <v>19</v>
      </c>
      <c r="AA23" s="201"/>
      <c r="AB23" s="246"/>
      <c r="AC23" s="29" t="s">
        <v>19</v>
      </c>
      <c r="AD23" s="201"/>
      <c r="AE23" s="246"/>
      <c r="AF23" s="29" t="s">
        <v>19</v>
      </c>
      <c r="AG23" s="201"/>
    </row>
    <row r="24" spans="1:33" s="4" customFormat="1" ht="14.25">
      <c r="A24" s="242" t="s">
        <v>38</v>
      </c>
      <c r="B24" s="243"/>
      <c r="C24" s="243"/>
      <c r="D24" s="243"/>
      <c r="E24" s="244"/>
      <c r="F24" s="6">
        <f aca="true" t="shared" si="0" ref="F24:AG24">SUM(F25:F26)</f>
        <v>30</v>
      </c>
      <c r="G24" s="6">
        <f t="shared" si="0"/>
        <v>22</v>
      </c>
      <c r="H24" s="6">
        <f t="shared" si="0"/>
        <v>100</v>
      </c>
      <c r="I24" s="24">
        <f t="shared" si="0"/>
        <v>4</v>
      </c>
      <c r="J24" s="7">
        <f t="shared" si="0"/>
        <v>30</v>
      </c>
      <c r="K24" s="6">
        <f t="shared" si="0"/>
        <v>0</v>
      </c>
      <c r="L24" s="8">
        <f t="shared" si="0"/>
        <v>4</v>
      </c>
      <c r="M24" s="7">
        <f t="shared" si="0"/>
        <v>0</v>
      </c>
      <c r="N24" s="6">
        <f t="shared" si="0"/>
        <v>0</v>
      </c>
      <c r="O24" s="8">
        <f t="shared" si="0"/>
        <v>0</v>
      </c>
      <c r="P24" s="8">
        <f t="shared" si="0"/>
        <v>0</v>
      </c>
      <c r="Q24" s="8">
        <f t="shared" si="0"/>
        <v>0</v>
      </c>
      <c r="R24" s="8">
        <f t="shared" si="0"/>
        <v>0</v>
      </c>
      <c r="S24" s="8">
        <f t="shared" si="0"/>
        <v>0</v>
      </c>
      <c r="T24" s="8">
        <f t="shared" si="0"/>
        <v>0</v>
      </c>
      <c r="U24" s="8">
        <f t="shared" si="0"/>
        <v>0</v>
      </c>
      <c r="V24" s="8">
        <f t="shared" si="0"/>
        <v>0</v>
      </c>
      <c r="W24" s="8">
        <f t="shared" si="0"/>
        <v>0</v>
      </c>
      <c r="X24" s="8">
        <f t="shared" si="0"/>
        <v>0</v>
      </c>
      <c r="Y24" s="8">
        <f t="shared" si="0"/>
        <v>0</v>
      </c>
      <c r="Z24" s="8">
        <f t="shared" si="0"/>
        <v>0</v>
      </c>
      <c r="AA24" s="8">
        <f t="shared" si="0"/>
        <v>0</v>
      </c>
      <c r="AB24" s="8">
        <f t="shared" si="0"/>
        <v>0</v>
      </c>
      <c r="AC24" s="8">
        <f t="shared" si="0"/>
        <v>0</v>
      </c>
      <c r="AD24" s="8">
        <f t="shared" si="0"/>
        <v>0</v>
      </c>
      <c r="AE24" s="8">
        <f t="shared" si="0"/>
        <v>0</v>
      </c>
      <c r="AF24" s="8">
        <f t="shared" si="0"/>
        <v>0</v>
      </c>
      <c r="AG24" s="8">
        <f t="shared" si="0"/>
        <v>0</v>
      </c>
    </row>
    <row r="25" spans="1:21" ht="14.25">
      <c r="A25" s="77">
        <v>1</v>
      </c>
      <c r="B25" s="78" t="s">
        <v>56</v>
      </c>
      <c r="C25" s="79" t="s">
        <v>45</v>
      </c>
      <c r="D25" s="79" t="s">
        <v>45</v>
      </c>
      <c r="E25" s="79" t="s">
        <v>46</v>
      </c>
      <c r="F25" s="80">
        <v>15</v>
      </c>
      <c r="G25" s="197">
        <v>11</v>
      </c>
      <c r="H25" s="81">
        <v>50</v>
      </c>
      <c r="I25" s="81">
        <v>2</v>
      </c>
      <c r="J25" s="82">
        <v>15</v>
      </c>
      <c r="K25" s="79"/>
      <c r="L25" s="83">
        <v>2</v>
      </c>
      <c r="M25" s="82"/>
      <c r="N25" s="79"/>
      <c r="O25" s="84"/>
      <c r="P25" s="82"/>
      <c r="Q25" s="79"/>
      <c r="R25" s="84"/>
      <c r="S25" s="85"/>
      <c r="T25" s="79"/>
      <c r="U25" s="84"/>
    </row>
    <row r="26" spans="1:21" ht="14.25" customHeight="1">
      <c r="A26" s="77">
        <v>2</v>
      </c>
      <c r="B26" s="78" t="s">
        <v>57</v>
      </c>
      <c r="C26" s="79" t="s">
        <v>45</v>
      </c>
      <c r="D26" s="79" t="s">
        <v>45</v>
      </c>
      <c r="E26" s="79" t="s">
        <v>46</v>
      </c>
      <c r="F26" s="86">
        <v>15</v>
      </c>
      <c r="G26" s="198">
        <v>11</v>
      </c>
      <c r="H26" s="87">
        <v>50</v>
      </c>
      <c r="I26" s="81">
        <v>2</v>
      </c>
      <c r="J26" s="82">
        <v>15</v>
      </c>
      <c r="K26" s="88"/>
      <c r="L26" s="89">
        <v>2</v>
      </c>
      <c r="M26" s="82"/>
      <c r="N26" s="79"/>
      <c r="O26" s="84"/>
      <c r="P26" s="82"/>
      <c r="Q26" s="79"/>
      <c r="R26" s="84"/>
      <c r="S26" s="85"/>
      <c r="T26" s="79"/>
      <c r="U26" s="79"/>
    </row>
    <row r="27" spans="1:33" s="53" customFormat="1" ht="14.25">
      <c r="A27" s="236" t="s">
        <v>37</v>
      </c>
      <c r="B27" s="237"/>
      <c r="C27" s="237"/>
      <c r="D27" s="237"/>
      <c r="E27" s="238"/>
      <c r="F27" s="38">
        <f aca="true" t="shared" si="1" ref="F27:AG27">SUM(F28:F28)</f>
        <v>90</v>
      </c>
      <c r="G27" s="38">
        <f t="shared" si="1"/>
        <v>90</v>
      </c>
      <c r="H27" s="38">
        <f t="shared" si="1"/>
        <v>500</v>
      </c>
      <c r="I27" s="40">
        <f t="shared" si="1"/>
        <v>20</v>
      </c>
      <c r="J27" s="37">
        <f t="shared" si="1"/>
        <v>0</v>
      </c>
      <c r="K27" s="38">
        <f t="shared" si="1"/>
        <v>0</v>
      </c>
      <c r="L27" s="39">
        <f t="shared" si="1"/>
        <v>0</v>
      </c>
      <c r="M27" s="37">
        <f t="shared" si="1"/>
        <v>0</v>
      </c>
      <c r="N27" s="38">
        <f t="shared" si="1"/>
        <v>30</v>
      </c>
      <c r="O27" s="39">
        <f t="shared" si="1"/>
        <v>4</v>
      </c>
      <c r="P27" s="37">
        <f t="shared" si="1"/>
        <v>0</v>
      </c>
      <c r="Q27" s="38">
        <f t="shared" si="1"/>
        <v>30</v>
      </c>
      <c r="R27" s="40">
        <f t="shared" si="1"/>
        <v>4</v>
      </c>
      <c r="S27" s="37">
        <f t="shared" si="1"/>
        <v>0</v>
      </c>
      <c r="T27" s="38">
        <f t="shared" si="1"/>
        <v>30</v>
      </c>
      <c r="U27" s="38">
        <f t="shared" si="1"/>
        <v>12</v>
      </c>
      <c r="V27" s="41">
        <f t="shared" si="1"/>
        <v>0</v>
      </c>
      <c r="W27" s="38">
        <f t="shared" si="1"/>
        <v>0</v>
      </c>
      <c r="X27" s="40">
        <f t="shared" si="1"/>
        <v>0</v>
      </c>
      <c r="Y27" s="37">
        <f t="shared" si="1"/>
        <v>0</v>
      </c>
      <c r="Z27" s="38">
        <f t="shared" si="1"/>
        <v>0</v>
      </c>
      <c r="AA27" s="39">
        <f t="shared" si="1"/>
        <v>0</v>
      </c>
      <c r="AB27" s="41">
        <f t="shared" si="1"/>
        <v>0</v>
      </c>
      <c r="AC27" s="38">
        <f t="shared" si="1"/>
        <v>0</v>
      </c>
      <c r="AD27" s="40">
        <f t="shared" si="1"/>
        <v>0</v>
      </c>
      <c r="AE27" s="37">
        <f t="shared" si="1"/>
        <v>0</v>
      </c>
      <c r="AF27" s="38">
        <f t="shared" si="1"/>
        <v>0</v>
      </c>
      <c r="AG27" s="39">
        <f t="shared" si="1"/>
        <v>0</v>
      </c>
    </row>
    <row r="28" spans="1:21" ht="14.25">
      <c r="A28" s="77">
        <v>3</v>
      </c>
      <c r="B28" s="78" t="s">
        <v>85</v>
      </c>
      <c r="C28" s="79" t="s">
        <v>48</v>
      </c>
      <c r="D28" s="79" t="s">
        <v>49</v>
      </c>
      <c r="E28" s="79" t="s">
        <v>50</v>
      </c>
      <c r="F28" s="80">
        <v>90</v>
      </c>
      <c r="G28" s="197">
        <v>90</v>
      </c>
      <c r="H28" s="81">
        <v>500</v>
      </c>
      <c r="I28" s="81">
        <v>20</v>
      </c>
      <c r="J28" s="82"/>
      <c r="K28" s="79"/>
      <c r="L28" s="84"/>
      <c r="M28" s="85"/>
      <c r="N28" s="79">
        <v>30</v>
      </c>
      <c r="O28" s="84">
        <v>4</v>
      </c>
      <c r="P28" s="85"/>
      <c r="Q28" s="79">
        <v>30</v>
      </c>
      <c r="R28" s="84">
        <v>4</v>
      </c>
      <c r="S28" s="85"/>
      <c r="T28" s="79">
        <v>30</v>
      </c>
      <c r="U28" s="79">
        <v>12</v>
      </c>
    </row>
    <row r="29" spans="1:36" s="53" customFormat="1" ht="14.25">
      <c r="A29" s="227" t="s">
        <v>97</v>
      </c>
      <c r="B29" s="227"/>
      <c r="C29" s="227"/>
      <c r="D29" s="227"/>
      <c r="E29" s="227"/>
      <c r="F29" s="76">
        <f aca="true" t="shared" si="2" ref="F29:U29">SUM(F30:F54)</f>
        <v>705</v>
      </c>
      <c r="G29" s="76">
        <f t="shared" si="2"/>
        <v>400</v>
      </c>
      <c r="H29" s="76">
        <f t="shared" si="2"/>
        <v>1850</v>
      </c>
      <c r="I29" s="76">
        <f t="shared" si="2"/>
        <v>74</v>
      </c>
      <c r="J29" s="76">
        <f t="shared" si="2"/>
        <v>105</v>
      </c>
      <c r="K29" s="76">
        <f t="shared" si="2"/>
        <v>105</v>
      </c>
      <c r="L29" s="76">
        <f t="shared" si="2"/>
        <v>21</v>
      </c>
      <c r="M29" s="76">
        <f t="shared" si="2"/>
        <v>120</v>
      </c>
      <c r="N29" s="76">
        <f t="shared" si="2"/>
        <v>45</v>
      </c>
      <c r="O29" s="76">
        <f t="shared" si="2"/>
        <v>18</v>
      </c>
      <c r="P29" s="76">
        <f t="shared" si="2"/>
        <v>120</v>
      </c>
      <c r="Q29" s="76">
        <f t="shared" si="2"/>
        <v>75</v>
      </c>
      <c r="R29" s="76">
        <f t="shared" si="2"/>
        <v>20</v>
      </c>
      <c r="S29" s="76">
        <f t="shared" si="2"/>
        <v>30</v>
      </c>
      <c r="T29" s="76">
        <f t="shared" si="2"/>
        <v>105</v>
      </c>
      <c r="U29" s="76">
        <f t="shared" si="2"/>
        <v>15</v>
      </c>
      <c r="V29" s="36">
        <f aca="true" t="shared" si="3" ref="V29:AG29">SUM(V49:V68)</f>
        <v>0</v>
      </c>
      <c r="W29" s="33">
        <f t="shared" si="3"/>
        <v>0</v>
      </c>
      <c r="X29" s="35">
        <f t="shared" si="3"/>
        <v>0</v>
      </c>
      <c r="Y29" s="32">
        <f t="shared" si="3"/>
        <v>0</v>
      </c>
      <c r="Z29" s="33">
        <f t="shared" si="3"/>
        <v>0</v>
      </c>
      <c r="AA29" s="34">
        <f t="shared" si="3"/>
        <v>0</v>
      </c>
      <c r="AB29" s="36">
        <f t="shared" si="3"/>
        <v>0</v>
      </c>
      <c r="AC29" s="33">
        <f t="shared" si="3"/>
        <v>0</v>
      </c>
      <c r="AD29" s="35">
        <f t="shared" si="3"/>
        <v>0</v>
      </c>
      <c r="AE29" s="32">
        <f t="shared" si="3"/>
        <v>0</v>
      </c>
      <c r="AF29" s="33">
        <f t="shared" si="3"/>
        <v>0</v>
      </c>
      <c r="AG29" s="34">
        <f t="shared" si="3"/>
        <v>0</v>
      </c>
      <c r="AH29" s="43"/>
      <c r="AI29" s="43"/>
      <c r="AJ29" s="43"/>
    </row>
    <row r="30" spans="1:21" ht="14.25">
      <c r="A30" s="77">
        <v>1</v>
      </c>
      <c r="B30" s="78" t="s">
        <v>63</v>
      </c>
      <c r="C30" s="79" t="s">
        <v>45</v>
      </c>
      <c r="D30" s="88" t="s">
        <v>45</v>
      </c>
      <c r="E30" s="88" t="s">
        <v>47</v>
      </c>
      <c r="F30" s="86">
        <v>45</v>
      </c>
      <c r="G30" s="198">
        <v>30</v>
      </c>
      <c r="H30" s="87">
        <v>125</v>
      </c>
      <c r="I30" s="87">
        <v>5</v>
      </c>
      <c r="J30" s="82"/>
      <c r="K30" s="79">
        <v>45</v>
      </c>
      <c r="L30" s="83">
        <v>5</v>
      </c>
      <c r="M30" s="82"/>
      <c r="N30" s="79"/>
      <c r="O30" s="84"/>
      <c r="P30" s="82"/>
      <c r="Q30" s="79"/>
      <c r="R30" s="84"/>
      <c r="S30" s="85"/>
      <c r="T30" s="79"/>
      <c r="U30" s="84"/>
    </row>
    <row r="31" spans="1:21" ht="14.25">
      <c r="A31" s="77">
        <v>2</v>
      </c>
      <c r="B31" s="102" t="s">
        <v>62</v>
      </c>
      <c r="C31" s="94" t="s">
        <v>45</v>
      </c>
      <c r="D31" s="94" t="s">
        <v>45</v>
      </c>
      <c r="E31" s="88" t="s">
        <v>47</v>
      </c>
      <c r="F31" s="86">
        <v>30</v>
      </c>
      <c r="G31" s="198">
        <v>20</v>
      </c>
      <c r="H31" s="87">
        <v>75</v>
      </c>
      <c r="I31" s="87">
        <v>3</v>
      </c>
      <c r="J31" s="82"/>
      <c r="K31" s="79"/>
      <c r="L31" s="83"/>
      <c r="M31" s="82"/>
      <c r="N31" s="79"/>
      <c r="O31" s="84"/>
      <c r="P31" s="92"/>
      <c r="Q31" s="83"/>
      <c r="R31" s="84"/>
      <c r="S31" s="93"/>
      <c r="T31" s="83">
        <v>30</v>
      </c>
      <c r="U31" s="84">
        <v>3</v>
      </c>
    </row>
    <row r="32" spans="1:21" ht="14.25">
      <c r="A32" s="77">
        <v>3</v>
      </c>
      <c r="B32" s="78" t="s">
        <v>106</v>
      </c>
      <c r="C32" s="79" t="s">
        <v>45</v>
      </c>
      <c r="D32" s="88" t="s">
        <v>45</v>
      </c>
      <c r="E32" s="88" t="s">
        <v>46</v>
      </c>
      <c r="F32" s="86">
        <v>30</v>
      </c>
      <c r="G32" s="198">
        <v>15</v>
      </c>
      <c r="H32" s="87">
        <v>75</v>
      </c>
      <c r="I32" s="87">
        <v>3</v>
      </c>
      <c r="J32" s="82"/>
      <c r="K32" s="79"/>
      <c r="L32" s="84"/>
      <c r="M32" s="85"/>
      <c r="N32" s="79"/>
      <c r="O32" s="84"/>
      <c r="P32" s="85">
        <v>30</v>
      </c>
      <c r="Q32" s="79"/>
      <c r="R32" s="84">
        <v>3</v>
      </c>
      <c r="S32" s="85"/>
      <c r="T32" s="79"/>
      <c r="U32" s="84"/>
    </row>
    <row r="33" spans="1:21" ht="12.75" customHeight="1">
      <c r="A33" s="77">
        <v>4</v>
      </c>
      <c r="B33" s="78" t="s">
        <v>67</v>
      </c>
      <c r="C33" s="79" t="s">
        <v>45</v>
      </c>
      <c r="D33" s="79" t="s">
        <v>45</v>
      </c>
      <c r="E33" s="115" t="s">
        <v>47</v>
      </c>
      <c r="F33" s="86">
        <v>30</v>
      </c>
      <c r="G33" s="198">
        <v>22</v>
      </c>
      <c r="H33" s="87">
        <v>100</v>
      </c>
      <c r="I33" s="87">
        <v>4</v>
      </c>
      <c r="J33" s="82"/>
      <c r="K33" s="79"/>
      <c r="L33" s="83"/>
      <c r="M33" s="82"/>
      <c r="N33" s="79"/>
      <c r="O33" s="84"/>
      <c r="P33" s="96"/>
      <c r="Q33" s="97">
        <v>30</v>
      </c>
      <c r="R33" s="98">
        <v>4</v>
      </c>
      <c r="S33" s="85"/>
      <c r="T33" s="79"/>
      <c r="U33" s="84"/>
    </row>
    <row r="34" spans="1:21" ht="14.25">
      <c r="A34" s="102">
        <v>5</v>
      </c>
      <c r="B34" s="102" t="s">
        <v>107</v>
      </c>
      <c r="C34" s="88" t="s">
        <v>45</v>
      </c>
      <c r="D34" s="88" t="s">
        <v>45</v>
      </c>
      <c r="E34" s="88" t="s">
        <v>47</v>
      </c>
      <c r="F34" s="86">
        <v>30</v>
      </c>
      <c r="G34" s="198">
        <v>20</v>
      </c>
      <c r="H34" s="87">
        <v>75</v>
      </c>
      <c r="I34" s="87">
        <v>3</v>
      </c>
      <c r="J34" s="82"/>
      <c r="K34" s="79">
        <v>30</v>
      </c>
      <c r="L34" s="84">
        <v>3</v>
      </c>
      <c r="M34" s="85"/>
      <c r="N34" s="79"/>
      <c r="O34" s="84"/>
      <c r="P34" s="85"/>
      <c r="Q34" s="79"/>
      <c r="R34" s="84"/>
      <c r="S34" s="85"/>
      <c r="T34" s="79"/>
      <c r="U34" s="84"/>
    </row>
    <row r="35" spans="1:21" ht="14.25">
      <c r="A35" s="102">
        <v>6</v>
      </c>
      <c r="B35" s="111" t="s">
        <v>103</v>
      </c>
      <c r="C35" s="88" t="s">
        <v>45</v>
      </c>
      <c r="D35" s="88" t="s">
        <v>45</v>
      </c>
      <c r="E35" s="88" t="s">
        <v>47</v>
      </c>
      <c r="F35" s="86">
        <v>30</v>
      </c>
      <c r="G35" s="198">
        <v>20</v>
      </c>
      <c r="H35" s="87">
        <v>75</v>
      </c>
      <c r="I35" s="87">
        <v>3</v>
      </c>
      <c r="J35" s="82"/>
      <c r="K35" s="79"/>
      <c r="L35" s="84"/>
      <c r="M35" s="85"/>
      <c r="N35" s="79"/>
      <c r="O35" s="84"/>
      <c r="P35" s="85"/>
      <c r="Q35" s="79"/>
      <c r="R35" s="84"/>
      <c r="S35" s="85"/>
      <c r="T35" s="79">
        <v>30</v>
      </c>
      <c r="U35" s="84">
        <v>3</v>
      </c>
    </row>
    <row r="36" spans="1:21" ht="14.25">
      <c r="A36" s="77">
        <v>7</v>
      </c>
      <c r="B36" s="78" t="s">
        <v>95</v>
      </c>
      <c r="C36" s="79" t="s">
        <v>45</v>
      </c>
      <c r="D36" s="79" t="s">
        <v>45</v>
      </c>
      <c r="E36" s="79" t="s">
        <v>46</v>
      </c>
      <c r="F36" s="86">
        <v>30</v>
      </c>
      <c r="G36" s="198">
        <v>15</v>
      </c>
      <c r="H36" s="87">
        <v>75</v>
      </c>
      <c r="I36" s="87">
        <v>3</v>
      </c>
      <c r="J36" s="82"/>
      <c r="K36" s="79"/>
      <c r="L36" s="84"/>
      <c r="M36" s="85">
        <v>30</v>
      </c>
      <c r="N36" s="79"/>
      <c r="O36" s="84">
        <v>3</v>
      </c>
      <c r="P36" s="85"/>
      <c r="Q36" s="79"/>
      <c r="R36" s="84"/>
      <c r="S36" s="85"/>
      <c r="T36" s="79"/>
      <c r="U36" s="84"/>
    </row>
    <row r="37" spans="1:21" ht="14.25">
      <c r="A37" s="102">
        <v>8</v>
      </c>
      <c r="B37" s="102" t="s">
        <v>69</v>
      </c>
      <c r="C37" s="88" t="s">
        <v>45</v>
      </c>
      <c r="D37" s="88" t="s">
        <v>45</v>
      </c>
      <c r="E37" s="88" t="s">
        <v>47</v>
      </c>
      <c r="F37" s="86">
        <v>30</v>
      </c>
      <c r="G37" s="198">
        <v>22</v>
      </c>
      <c r="H37" s="87">
        <v>100</v>
      </c>
      <c r="I37" s="87">
        <v>4</v>
      </c>
      <c r="J37" s="82"/>
      <c r="K37" s="79"/>
      <c r="L37" s="84"/>
      <c r="M37" s="85"/>
      <c r="N37" s="79"/>
      <c r="O37" s="84"/>
      <c r="P37" s="85"/>
      <c r="Q37" s="79"/>
      <c r="R37" s="84"/>
      <c r="S37" s="85"/>
      <c r="T37" s="79">
        <v>30</v>
      </c>
      <c r="U37" s="84">
        <v>4</v>
      </c>
    </row>
    <row r="38" spans="1:21" ht="12.75" customHeight="1">
      <c r="A38" s="77">
        <v>9</v>
      </c>
      <c r="B38" s="102" t="s">
        <v>94</v>
      </c>
      <c r="C38" s="79" t="s">
        <v>45</v>
      </c>
      <c r="D38" s="79" t="s">
        <v>45</v>
      </c>
      <c r="E38" s="79" t="s">
        <v>46</v>
      </c>
      <c r="F38" s="86">
        <v>15</v>
      </c>
      <c r="G38" s="198">
        <v>5</v>
      </c>
      <c r="H38" s="87">
        <v>25</v>
      </c>
      <c r="I38" s="87">
        <v>1</v>
      </c>
      <c r="J38" s="82"/>
      <c r="K38" s="79"/>
      <c r="L38" s="83"/>
      <c r="M38" s="82">
        <v>15</v>
      </c>
      <c r="N38" s="79"/>
      <c r="O38" s="84">
        <v>1</v>
      </c>
      <c r="P38" s="82"/>
      <c r="Q38" s="79"/>
      <c r="R38" s="99"/>
      <c r="S38" s="85"/>
      <c r="T38" s="79"/>
      <c r="U38" s="99"/>
    </row>
    <row r="39" spans="1:21" ht="12.75" customHeight="1">
      <c r="A39" s="77">
        <v>10</v>
      </c>
      <c r="B39" s="111" t="s">
        <v>111</v>
      </c>
      <c r="C39" s="79" t="s">
        <v>45</v>
      </c>
      <c r="D39" s="79" t="s">
        <v>45</v>
      </c>
      <c r="E39" s="79" t="s">
        <v>47</v>
      </c>
      <c r="F39" s="86">
        <v>15</v>
      </c>
      <c r="G39" s="198">
        <v>11</v>
      </c>
      <c r="H39" s="87">
        <v>50</v>
      </c>
      <c r="I39" s="87">
        <v>2</v>
      </c>
      <c r="J39" s="82"/>
      <c r="K39" s="79"/>
      <c r="L39" s="83"/>
      <c r="M39" s="82"/>
      <c r="N39" s="79"/>
      <c r="O39" s="84"/>
      <c r="P39" s="82"/>
      <c r="Q39" s="79"/>
      <c r="R39" s="99"/>
      <c r="S39" s="85"/>
      <c r="T39" s="79">
        <v>15</v>
      </c>
      <c r="U39" s="99">
        <v>2</v>
      </c>
    </row>
    <row r="40" spans="1:21" ht="12.75" customHeight="1">
      <c r="A40" s="77">
        <v>11</v>
      </c>
      <c r="B40" s="78" t="s">
        <v>92</v>
      </c>
      <c r="C40" s="79" t="s">
        <v>45</v>
      </c>
      <c r="D40" s="79" t="s">
        <v>45</v>
      </c>
      <c r="E40" s="79" t="s">
        <v>47</v>
      </c>
      <c r="F40" s="86">
        <v>30</v>
      </c>
      <c r="G40" s="198">
        <v>20</v>
      </c>
      <c r="H40" s="87">
        <v>75</v>
      </c>
      <c r="I40" s="87">
        <v>3</v>
      </c>
      <c r="J40" s="82"/>
      <c r="K40" s="79"/>
      <c r="L40" s="83"/>
      <c r="M40" s="82"/>
      <c r="N40" s="79"/>
      <c r="O40" s="84"/>
      <c r="P40" s="82"/>
      <c r="Q40" s="79">
        <v>30</v>
      </c>
      <c r="R40" s="99">
        <v>3</v>
      </c>
      <c r="S40" s="85"/>
      <c r="T40" s="79"/>
      <c r="U40" s="99"/>
    </row>
    <row r="41" spans="1:21" ht="14.25">
      <c r="A41" s="77">
        <v>12</v>
      </c>
      <c r="B41" s="102" t="s">
        <v>61</v>
      </c>
      <c r="C41" s="94" t="s">
        <v>45</v>
      </c>
      <c r="D41" s="94" t="s">
        <v>45</v>
      </c>
      <c r="E41" s="79" t="s">
        <v>46</v>
      </c>
      <c r="F41" s="86">
        <v>15</v>
      </c>
      <c r="G41" s="198">
        <v>11</v>
      </c>
      <c r="H41" s="87">
        <v>50</v>
      </c>
      <c r="I41" s="87">
        <v>2</v>
      </c>
      <c r="J41" s="82">
        <v>15</v>
      </c>
      <c r="K41" s="79"/>
      <c r="L41" s="83">
        <v>2</v>
      </c>
      <c r="M41" s="82"/>
      <c r="N41" s="79"/>
      <c r="O41" s="84"/>
      <c r="P41" s="92"/>
      <c r="Q41" s="83"/>
      <c r="R41" s="84"/>
      <c r="S41" s="93"/>
      <c r="T41" s="83"/>
      <c r="U41" s="84"/>
    </row>
    <row r="42" spans="1:21" ht="14.25">
      <c r="A42" s="77">
        <v>13</v>
      </c>
      <c r="B42" s="78" t="s">
        <v>64</v>
      </c>
      <c r="C42" s="79" t="s">
        <v>45</v>
      </c>
      <c r="D42" s="79" t="s">
        <v>45</v>
      </c>
      <c r="E42" s="88" t="s">
        <v>47</v>
      </c>
      <c r="F42" s="86">
        <v>30</v>
      </c>
      <c r="G42" s="199">
        <v>22</v>
      </c>
      <c r="H42" s="154">
        <v>100</v>
      </c>
      <c r="I42" s="154">
        <v>4</v>
      </c>
      <c r="J42" s="82"/>
      <c r="K42" s="79"/>
      <c r="L42" s="83"/>
      <c r="M42" s="82"/>
      <c r="N42" s="88">
        <v>30</v>
      </c>
      <c r="O42" s="84">
        <v>4</v>
      </c>
      <c r="P42" s="82"/>
      <c r="Q42" s="79"/>
      <c r="R42" s="84"/>
      <c r="S42" s="85"/>
      <c r="T42" s="79"/>
      <c r="U42" s="84"/>
    </row>
    <row r="43" spans="1:21" ht="14.25">
      <c r="A43" s="102">
        <v>14</v>
      </c>
      <c r="B43" s="111" t="s">
        <v>98</v>
      </c>
      <c r="C43" s="88" t="s">
        <v>45</v>
      </c>
      <c r="D43" s="88" t="s">
        <v>45</v>
      </c>
      <c r="E43" s="88" t="s">
        <v>47</v>
      </c>
      <c r="F43" s="86">
        <v>15</v>
      </c>
      <c r="G43" s="198">
        <v>11</v>
      </c>
      <c r="H43" s="87">
        <v>50</v>
      </c>
      <c r="I43" s="87">
        <v>2</v>
      </c>
      <c r="J43" s="82"/>
      <c r="K43" s="79"/>
      <c r="L43" s="84"/>
      <c r="M43" s="85"/>
      <c r="N43" s="79">
        <v>15</v>
      </c>
      <c r="O43" s="84">
        <v>2</v>
      </c>
      <c r="P43" s="85"/>
      <c r="Q43" s="79"/>
      <c r="R43" s="84"/>
      <c r="S43" s="85"/>
      <c r="T43" s="79"/>
      <c r="U43" s="84"/>
    </row>
    <row r="44" spans="1:21" ht="14.25">
      <c r="A44" s="102">
        <v>15</v>
      </c>
      <c r="B44" s="111" t="s">
        <v>88</v>
      </c>
      <c r="C44" s="88" t="s">
        <v>45</v>
      </c>
      <c r="D44" s="88" t="s">
        <v>45</v>
      </c>
      <c r="E44" s="88" t="s">
        <v>47</v>
      </c>
      <c r="F44" s="86">
        <v>15</v>
      </c>
      <c r="G44" s="198">
        <v>5</v>
      </c>
      <c r="H44" s="87">
        <v>25</v>
      </c>
      <c r="I44" s="87">
        <v>1</v>
      </c>
      <c r="J44" s="82"/>
      <c r="K44" s="79"/>
      <c r="L44" s="84"/>
      <c r="M44" s="82"/>
      <c r="N44" s="79"/>
      <c r="O44" s="84"/>
      <c r="P44" s="82"/>
      <c r="Q44" s="79">
        <v>15</v>
      </c>
      <c r="R44" s="84">
        <v>1</v>
      </c>
      <c r="S44" s="82"/>
      <c r="T44" s="79"/>
      <c r="U44" s="84"/>
    </row>
    <row r="45" spans="1:21" ht="14.25">
      <c r="A45" s="77">
        <v>16</v>
      </c>
      <c r="B45" s="78" t="s">
        <v>65</v>
      </c>
      <c r="C45" s="79" t="s">
        <v>45</v>
      </c>
      <c r="D45" s="79" t="s">
        <v>45</v>
      </c>
      <c r="E45" s="115" t="s">
        <v>46</v>
      </c>
      <c r="F45" s="86">
        <v>30</v>
      </c>
      <c r="G45" s="198">
        <v>15</v>
      </c>
      <c r="H45" s="87">
        <v>75</v>
      </c>
      <c r="I45" s="87">
        <v>3</v>
      </c>
      <c r="J45" s="82"/>
      <c r="K45" s="79"/>
      <c r="L45" s="83"/>
      <c r="M45" s="82"/>
      <c r="N45" s="79"/>
      <c r="O45" s="84"/>
      <c r="P45" s="82"/>
      <c r="Q45" s="79"/>
      <c r="R45" s="84"/>
      <c r="S45" s="85">
        <v>30</v>
      </c>
      <c r="T45" s="79"/>
      <c r="U45" s="84">
        <v>3</v>
      </c>
    </row>
    <row r="46" spans="1:21" ht="15" customHeight="1">
      <c r="A46" s="77">
        <v>17</v>
      </c>
      <c r="B46" s="102" t="s">
        <v>68</v>
      </c>
      <c r="C46" s="79" t="s">
        <v>45</v>
      </c>
      <c r="D46" s="79" t="s">
        <v>45</v>
      </c>
      <c r="E46" s="115" t="s">
        <v>46</v>
      </c>
      <c r="F46" s="86">
        <v>30</v>
      </c>
      <c r="G46" s="198">
        <v>15</v>
      </c>
      <c r="H46" s="87">
        <v>75</v>
      </c>
      <c r="I46" s="87">
        <v>3</v>
      </c>
      <c r="J46" s="82">
        <v>30</v>
      </c>
      <c r="K46" s="79"/>
      <c r="L46" s="83">
        <v>3</v>
      </c>
      <c r="M46" s="82"/>
      <c r="N46" s="79"/>
      <c r="O46" s="84"/>
      <c r="P46" s="82"/>
      <c r="Q46" s="79"/>
      <c r="R46" s="84"/>
      <c r="S46" s="85"/>
      <c r="T46" s="79"/>
      <c r="U46" s="84"/>
    </row>
    <row r="47" spans="1:21" ht="14.25">
      <c r="A47" s="77">
        <v>18</v>
      </c>
      <c r="B47" s="78" t="s">
        <v>114</v>
      </c>
      <c r="C47" s="79" t="s">
        <v>45</v>
      </c>
      <c r="D47" s="79" t="s">
        <v>45</v>
      </c>
      <c r="E47" s="79" t="s">
        <v>46</v>
      </c>
      <c r="F47" s="86">
        <v>30</v>
      </c>
      <c r="G47" s="198">
        <v>15</v>
      </c>
      <c r="H47" s="87">
        <v>75</v>
      </c>
      <c r="I47" s="87">
        <v>3</v>
      </c>
      <c r="J47" s="82"/>
      <c r="K47" s="79"/>
      <c r="L47" s="83"/>
      <c r="M47" s="92">
        <v>30</v>
      </c>
      <c r="N47" s="83"/>
      <c r="O47" s="84">
        <v>3</v>
      </c>
      <c r="P47" s="92"/>
      <c r="Q47" s="83"/>
      <c r="R47" s="84"/>
      <c r="S47" s="93"/>
      <c r="T47" s="83"/>
      <c r="U47" s="84"/>
    </row>
    <row r="48" spans="1:21" ht="14.25">
      <c r="A48" s="77">
        <v>19</v>
      </c>
      <c r="B48" s="102" t="s">
        <v>60</v>
      </c>
      <c r="C48" s="79" t="s">
        <v>45</v>
      </c>
      <c r="D48" s="79" t="s">
        <v>45</v>
      </c>
      <c r="E48" s="79" t="s">
        <v>46</v>
      </c>
      <c r="F48" s="86">
        <v>30</v>
      </c>
      <c r="G48" s="198">
        <v>15</v>
      </c>
      <c r="H48" s="87">
        <v>75</v>
      </c>
      <c r="I48" s="87">
        <v>3</v>
      </c>
      <c r="J48" s="82"/>
      <c r="K48" s="79"/>
      <c r="L48" s="83"/>
      <c r="M48" s="82"/>
      <c r="N48" s="79"/>
      <c r="O48" s="84"/>
      <c r="P48" s="92">
        <v>30</v>
      </c>
      <c r="Q48" s="83"/>
      <c r="R48" s="84">
        <v>3</v>
      </c>
      <c r="S48" s="93"/>
      <c r="T48" s="83"/>
      <c r="U48" s="84"/>
    </row>
    <row r="49" spans="1:21" ht="13.5" customHeight="1">
      <c r="A49" s="77">
        <v>20</v>
      </c>
      <c r="B49" s="78" t="s">
        <v>58</v>
      </c>
      <c r="C49" s="79" t="s">
        <v>45</v>
      </c>
      <c r="D49" s="79" t="s">
        <v>45</v>
      </c>
      <c r="E49" s="79" t="s">
        <v>46</v>
      </c>
      <c r="F49" s="80">
        <v>30</v>
      </c>
      <c r="G49" s="197">
        <v>15</v>
      </c>
      <c r="H49" s="81">
        <v>75</v>
      </c>
      <c r="I49" s="81">
        <v>3</v>
      </c>
      <c r="J49" s="90">
        <v>30</v>
      </c>
      <c r="K49" s="79"/>
      <c r="L49" s="83">
        <v>3</v>
      </c>
      <c r="M49" s="82"/>
      <c r="N49" s="79"/>
      <c r="O49" s="84"/>
      <c r="P49" s="91"/>
      <c r="Q49" s="79"/>
      <c r="R49" s="84"/>
      <c r="S49" s="85"/>
      <c r="T49" s="79"/>
      <c r="U49" s="84"/>
    </row>
    <row r="50" spans="1:21" ht="15" customHeight="1">
      <c r="A50" s="77">
        <v>21</v>
      </c>
      <c r="B50" s="77" t="s">
        <v>89</v>
      </c>
      <c r="C50" s="88" t="s">
        <v>45</v>
      </c>
      <c r="D50" s="88" t="s">
        <v>45</v>
      </c>
      <c r="E50" s="79" t="s">
        <v>46</v>
      </c>
      <c r="F50" s="80">
        <v>30</v>
      </c>
      <c r="G50" s="197">
        <v>15</v>
      </c>
      <c r="H50" s="81">
        <v>75</v>
      </c>
      <c r="I50" s="81">
        <v>3</v>
      </c>
      <c r="J50" s="82"/>
      <c r="K50" s="79"/>
      <c r="L50" s="89"/>
      <c r="M50" s="92"/>
      <c r="N50" s="83"/>
      <c r="O50" s="84"/>
      <c r="P50" s="92">
        <v>30</v>
      </c>
      <c r="Q50" s="83"/>
      <c r="R50" s="84">
        <v>3</v>
      </c>
      <c r="S50" s="93"/>
      <c r="T50" s="83"/>
      <c r="U50" s="84"/>
    </row>
    <row r="51" spans="1:21" ht="14.25">
      <c r="A51" s="77">
        <v>22</v>
      </c>
      <c r="B51" s="78" t="s">
        <v>66</v>
      </c>
      <c r="C51" s="79" t="s">
        <v>45</v>
      </c>
      <c r="D51" s="79" t="s">
        <v>45</v>
      </c>
      <c r="E51" s="115" t="s">
        <v>46</v>
      </c>
      <c r="F51" s="86">
        <v>30</v>
      </c>
      <c r="G51" s="198">
        <v>15</v>
      </c>
      <c r="H51" s="87">
        <v>75</v>
      </c>
      <c r="I51" s="87">
        <v>3</v>
      </c>
      <c r="J51" s="82"/>
      <c r="K51" s="79"/>
      <c r="L51" s="83"/>
      <c r="M51" s="82">
        <v>30</v>
      </c>
      <c r="N51" s="79"/>
      <c r="O51" s="84">
        <v>3</v>
      </c>
      <c r="P51" s="82"/>
      <c r="Q51" s="77"/>
      <c r="R51" s="84"/>
      <c r="S51" s="85"/>
      <c r="T51" s="79"/>
      <c r="U51" s="84"/>
    </row>
    <row r="52" spans="1:21" ht="14.25">
      <c r="A52" s="77">
        <v>23</v>
      </c>
      <c r="B52" s="78" t="s">
        <v>110</v>
      </c>
      <c r="C52" s="79" t="s">
        <v>45</v>
      </c>
      <c r="D52" s="79" t="s">
        <v>45</v>
      </c>
      <c r="E52" s="79" t="s">
        <v>59</v>
      </c>
      <c r="F52" s="86">
        <v>60</v>
      </c>
      <c r="G52" s="198">
        <v>20</v>
      </c>
      <c r="H52" s="87">
        <v>125</v>
      </c>
      <c r="I52" s="87">
        <v>5</v>
      </c>
      <c r="J52" s="90">
        <v>30</v>
      </c>
      <c r="K52" s="88">
        <v>30</v>
      </c>
      <c r="L52" s="89">
        <v>5</v>
      </c>
      <c r="M52" s="90"/>
      <c r="N52" s="88"/>
      <c r="O52" s="84"/>
      <c r="P52" s="92"/>
      <c r="Q52" s="83"/>
      <c r="R52" s="84"/>
      <c r="S52" s="93"/>
      <c r="T52" s="83"/>
      <c r="U52" s="84"/>
    </row>
    <row r="53" spans="1:21" ht="15" customHeight="1">
      <c r="A53" s="77">
        <v>24</v>
      </c>
      <c r="B53" s="102" t="s">
        <v>91</v>
      </c>
      <c r="C53" s="95" t="s">
        <v>45</v>
      </c>
      <c r="D53" s="95" t="s">
        <v>45</v>
      </c>
      <c r="E53" s="95" t="s">
        <v>46</v>
      </c>
      <c r="F53" s="155">
        <v>15</v>
      </c>
      <c r="G53" s="199">
        <v>11</v>
      </c>
      <c r="H53" s="154">
        <v>50</v>
      </c>
      <c r="I53" s="154">
        <v>2</v>
      </c>
      <c r="J53" s="82"/>
      <c r="K53" s="79"/>
      <c r="L53" s="83"/>
      <c r="M53" s="82">
        <v>15</v>
      </c>
      <c r="N53" s="79"/>
      <c r="O53" s="84">
        <v>2</v>
      </c>
      <c r="P53" s="82"/>
      <c r="Q53" s="79"/>
      <c r="R53" s="84"/>
      <c r="S53" s="85"/>
      <c r="T53" s="79"/>
      <c r="U53" s="84"/>
    </row>
    <row r="54" spans="1:21" ht="14.25">
      <c r="A54" s="77">
        <v>25</v>
      </c>
      <c r="B54" s="78" t="s">
        <v>96</v>
      </c>
      <c r="C54" s="79" t="s">
        <v>45</v>
      </c>
      <c r="D54" s="79" t="s">
        <v>45</v>
      </c>
      <c r="E54" s="115" t="s">
        <v>46</v>
      </c>
      <c r="F54" s="86">
        <v>30</v>
      </c>
      <c r="G54" s="198">
        <v>15</v>
      </c>
      <c r="H54" s="87">
        <v>75</v>
      </c>
      <c r="I54" s="87">
        <v>3</v>
      </c>
      <c r="J54" s="82"/>
      <c r="K54" s="79"/>
      <c r="L54" s="83"/>
      <c r="M54" s="82"/>
      <c r="N54" s="79"/>
      <c r="O54" s="84"/>
      <c r="P54" s="82">
        <v>30</v>
      </c>
      <c r="Q54" s="79"/>
      <c r="R54" s="84">
        <v>3</v>
      </c>
      <c r="S54" s="85"/>
      <c r="T54" s="79"/>
      <c r="U54" s="84"/>
    </row>
    <row r="55" spans="1:21" ht="14.25">
      <c r="A55" s="230" t="s">
        <v>55</v>
      </c>
      <c r="B55" s="230"/>
      <c r="C55" s="230"/>
      <c r="D55" s="230"/>
      <c r="E55" s="230"/>
      <c r="F55" s="51">
        <f aca="true" t="shared" si="4" ref="F55:U55">SUM(F56,F59,F62,F65,F68,F71)</f>
        <v>180</v>
      </c>
      <c r="G55" s="51">
        <f t="shared" si="4"/>
        <v>120</v>
      </c>
      <c r="H55" s="51">
        <f t="shared" si="4"/>
        <v>450</v>
      </c>
      <c r="I55" s="51">
        <f t="shared" si="4"/>
        <v>18</v>
      </c>
      <c r="J55" s="51">
        <f t="shared" si="4"/>
        <v>0</v>
      </c>
      <c r="K55" s="51">
        <f t="shared" si="4"/>
        <v>30</v>
      </c>
      <c r="L55" s="51">
        <f t="shared" si="4"/>
        <v>3</v>
      </c>
      <c r="M55" s="51">
        <f t="shared" si="4"/>
        <v>0</v>
      </c>
      <c r="N55" s="51">
        <f t="shared" si="4"/>
        <v>60</v>
      </c>
      <c r="O55" s="51">
        <f t="shared" si="4"/>
        <v>6</v>
      </c>
      <c r="P55" s="51">
        <f t="shared" si="4"/>
        <v>0</v>
      </c>
      <c r="Q55" s="51">
        <f t="shared" si="4"/>
        <v>60</v>
      </c>
      <c r="R55" s="51">
        <f t="shared" si="4"/>
        <v>6</v>
      </c>
      <c r="S55" s="51">
        <f t="shared" si="4"/>
        <v>0</v>
      </c>
      <c r="T55" s="51">
        <f t="shared" si="4"/>
        <v>30</v>
      </c>
      <c r="U55" s="51">
        <f t="shared" si="4"/>
        <v>3</v>
      </c>
    </row>
    <row r="56" spans="1:21" ht="14.25">
      <c r="A56" s="144">
        <v>26</v>
      </c>
      <c r="B56" s="145" t="s">
        <v>51</v>
      </c>
      <c r="C56" s="146"/>
      <c r="D56" s="146"/>
      <c r="E56" s="146"/>
      <c r="F56" s="103">
        <v>30</v>
      </c>
      <c r="G56" s="104">
        <v>20</v>
      </c>
      <c r="H56" s="104">
        <v>75</v>
      </c>
      <c r="I56" s="104">
        <v>3</v>
      </c>
      <c r="J56" s="105"/>
      <c r="K56" s="103">
        <v>30</v>
      </c>
      <c r="L56" s="106">
        <v>3</v>
      </c>
      <c r="M56" s="107"/>
      <c r="N56" s="103"/>
      <c r="O56" s="106"/>
      <c r="P56" s="107"/>
      <c r="Q56" s="103"/>
      <c r="R56" s="106"/>
      <c r="S56" s="108"/>
      <c r="T56" s="103"/>
      <c r="U56" s="106"/>
    </row>
    <row r="57" spans="1:21" ht="14.25">
      <c r="A57" s="147" t="s">
        <v>52</v>
      </c>
      <c r="B57" s="118" t="s">
        <v>102</v>
      </c>
      <c r="C57" s="148" t="s">
        <v>48</v>
      </c>
      <c r="D57" s="149" t="s">
        <v>45</v>
      </c>
      <c r="E57" s="149" t="s">
        <v>80</v>
      </c>
      <c r="F57" s="120">
        <v>30</v>
      </c>
      <c r="G57" s="121">
        <v>20</v>
      </c>
      <c r="H57" s="120">
        <v>75</v>
      </c>
      <c r="I57" s="140">
        <v>3</v>
      </c>
      <c r="J57" s="122"/>
      <c r="K57" s="85">
        <v>30</v>
      </c>
      <c r="L57" s="84">
        <v>3</v>
      </c>
      <c r="M57" s="82"/>
      <c r="N57" s="79"/>
      <c r="O57" s="136"/>
      <c r="P57" s="82"/>
      <c r="Q57" s="85"/>
      <c r="R57" s="84"/>
      <c r="S57" s="85"/>
      <c r="T57" s="79"/>
      <c r="U57" s="84"/>
    </row>
    <row r="58" spans="1:21" ht="14.25">
      <c r="A58" s="150" t="s">
        <v>53</v>
      </c>
      <c r="B58" s="151" t="s">
        <v>101</v>
      </c>
      <c r="C58" s="152" t="s">
        <v>48</v>
      </c>
      <c r="D58" s="153" t="s">
        <v>45</v>
      </c>
      <c r="E58" s="152" t="s">
        <v>80</v>
      </c>
      <c r="F58" s="131">
        <v>30</v>
      </c>
      <c r="G58" s="131">
        <v>20</v>
      </c>
      <c r="H58" s="141">
        <v>75</v>
      </c>
      <c r="I58" s="123">
        <v>3</v>
      </c>
      <c r="J58" s="132"/>
      <c r="K58" s="129">
        <v>30</v>
      </c>
      <c r="L58" s="143">
        <v>3</v>
      </c>
      <c r="M58" s="132"/>
      <c r="N58" s="142"/>
      <c r="O58" s="124"/>
      <c r="P58" s="135"/>
      <c r="Q58" s="134"/>
      <c r="R58" s="125"/>
      <c r="S58" s="137"/>
      <c r="T58" s="134"/>
      <c r="U58" s="84"/>
    </row>
    <row r="59" spans="1:21" ht="14.25">
      <c r="A59" s="100">
        <v>27</v>
      </c>
      <c r="B59" s="100" t="s">
        <v>54</v>
      </c>
      <c r="C59" s="103"/>
      <c r="D59" s="107"/>
      <c r="E59" s="103"/>
      <c r="F59" s="103">
        <v>30</v>
      </c>
      <c r="G59" s="103">
        <v>20</v>
      </c>
      <c r="H59" s="103">
        <v>75</v>
      </c>
      <c r="I59" s="133">
        <v>3</v>
      </c>
      <c r="J59" s="105"/>
      <c r="K59" s="103"/>
      <c r="L59" s="133"/>
      <c r="M59" s="105"/>
      <c r="N59" s="103"/>
      <c r="O59" s="133"/>
      <c r="P59" s="105"/>
      <c r="Q59" s="103">
        <v>30</v>
      </c>
      <c r="R59" s="133">
        <v>3</v>
      </c>
      <c r="S59" s="138"/>
      <c r="T59" s="103"/>
      <c r="U59" s="133"/>
    </row>
    <row r="60" spans="1:21" ht="14.25">
      <c r="A60" s="77" t="s">
        <v>52</v>
      </c>
      <c r="B60" s="200" t="s">
        <v>70</v>
      </c>
      <c r="C60" s="79" t="s">
        <v>48</v>
      </c>
      <c r="D60" s="85" t="s">
        <v>45</v>
      </c>
      <c r="E60" s="79" t="s">
        <v>47</v>
      </c>
      <c r="F60" s="80">
        <v>30</v>
      </c>
      <c r="G60" s="80">
        <v>20</v>
      </c>
      <c r="H60" s="80">
        <v>75</v>
      </c>
      <c r="I60" s="130">
        <v>3</v>
      </c>
      <c r="J60" s="82"/>
      <c r="K60" s="79"/>
      <c r="L60" s="84"/>
      <c r="M60" s="85"/>
      <c r="N60" s="79"/>
      <c r="O60" s="84"/>
      <c r="P60" s="85"/>
      <c r="Q60" s="79">
        <v>30</v>
      </c>
      <c r="R60" s="84">
        <v>3</v>
      </c>
      <c r="S60" s="139"/>
      <c r="T60" s="79"/>
      <c r="U60" s="136"/>
    </row>
    <row r="61" spans="1:21" ht="14.25">
      <c r="A61" s="77" t="s">
        <v>53</v>
      </c>
      <c r="B61" s="109" t="s">
        <v>71</v>
      </c>
      <c r="C61" s="79" t="s">
        <v>48</v>
      </c>
      <c r="D61" s="79" t="s">
        <v>45</v>
      </c>
      <c r="E61" s="79" t="s">
        <v>47</v>
      </c>
      <c r="F61" s="80">
        <v>30</v>
      </c>
      <c r="G61" s="81">
        <v>20</v>
      </c>
      <c r="H61" s="80">
        <v>75</v>
      </c>
      <c r="I61" s="130">
        <v>3</v>
      </c>
      <c r="J61" s="82"/>
      <c r="K61" s="79"/>
      <c r="L61" s="84"/>
      <c r="M61" s="85"/>
      <c r="N61" s="79"/>
      <c r="O61" s="84"/>
      <c r="P61" s="85"/>
      <c r="Q61" s="79">
        <v>30</v>
      </c>
      <c r="R61" s="84">
        <v>3</v>
      </c>
      <c r="S61" s="110"/>
      <c r="T61" s="79"/>
      <c r="U61" s="84"/>
    </row>
    <row r="62" spans="1:21" ht="14.25">
      <c r="A62" s="100">
        <v>28</v>
      </c>
      <c r="B62" s="101" t="s">
        <v>99</v>
      </c>
      <c r="C62" s="103"/>
      <c r="D62" s="103"/>
      <c r="E62" s="103"/>
      <c r="F62" s="103">
        <v>30</v>
      </c>
      <c r="G62" s="104">
        <v>20</v>
      </c>
      <c r="H62" s="104">
        <v>75</v>
      </c>
      <c r="I62" s="104">
        <v>3</v>
      </c>
      <c r="J62" s="105"/>
      <c r="K62" s="103"/>
      <c r="L62" s="106"/>
      <c r="M62" s="107"/>
      <c r="N62" s="103">
        <v>30</v>
      </c>
      <c r="O62" s="106">
        <v>3</v>
      </c>
      <c r="P62" s="107"/>
      <c r="Q62" s="103"/>
      <c r="R62" s="106"/>
      <c r="S62" s="108"/>
      <c r="T62" s="103"/>
      <c r="U62" s="106"/>
    </row>
    <row r="63" spans="1:21" ht="14.25">
      <c r="A63" s="102" t="s">
        <v>52</v>
      </c>
      <c r="B63" s="117" t="s">
        <v>90</v>
      </c>
      <c r="C63" s="79" t="s">
        <v>48</v>
      </c>
      <c r="D63" s="79" t="s">
        <v>45</v>
      </c>
      <c r="E63" s="79" t="s">
        <v>47</v>
      </c>
      <c r="F63" s="80">
        <v>30</v>
      </c>
      <c r="G63" s="81">
        <v>20</v>
      </c>
      <c r="H63" s="81">
        <v>75</v>
      </c>
      <c r="I63" s="81">
        <v>3</v>
      </c>
      <c r="J63" s="82"/>
      <c r="K63" s="79"/>
      <c r="L63" s="84"/>
      <c r="M63" s="85"/>
      <c r="N63" s="79">
        <v>30</v>
      </c>
      <c r="O63" s="84">
        <v>3</v>
      </c>
      <c r="P63" s="85"/>
      <c r="Q63" s="79"/>
      <c r="R63" s="84"/>
      <c r="S63" s="110"/>
      <c r="T63" s="79"/>
      <c r="U63" s="84"/>
    </row>
    <row r="64" spans="1:21" ht="14.25">
      <c r="A64" s="102" t="s">
        <v>53</v>
      </c>
      <c r="B64" s="117" t="s">
        <v>93</v>
      </c>
      <c r="C64" s="79" t="s">
        <v>48</v>
      </c>
      <c r="D64" s="79" t="s">
        <v>45</v>
      </c>
      <c r="E64" s="79" t="s">
        <v>47</v>
      </c>
      <c r="F64" s="80">
        <v>30</v>
      </c>
      <c r="G64" s="81">
        <v>20</v>
      </c>
      <c r="H64" s="81">
        <v>75</v>
      </c>
      <c r="I64" s="81">
        <v>3</v>
      </c>
      <c r="J64" s="82"/>
      <c r="K64" s="79"/>
      <c r="L64" s="84"/>
      <c r="M64" s="85"/>
      <c r="N64" s="79">
        <v>30</v>
      </c>
      <c r="O64" s="84">
        <v>3</v>
      </c>
      <c r="P64" s="85"/>
      <c r="Q64" s="79"/>
      <c r="R64" s="84"/>
      <c r="S64" s="110"/>
      <c r="T64" s="79"/>
      <c r="U64" s="84"/>
    </row>
    <row r="65" spans="1:21" ht="14.25">
      <c r="A65" s="100">
        <v>29</v>
      </c>
      <c r="B65" s="101" t="s">
        <v>100</v>
      </c>
      <c r="C65" s="103"/>
      <c r="D65" s="103"/>
      <c r="E65" s="103"/>
      <c r="F65" s="103">
        <v>30</v>
      </c>
      <c r="G65" s="104">
        <v>20</v>
      </c>
      <c r="H65" s="104">
        <v>75</v>
      </c>
      <c r="I65" s="104">
        <v>3</v>
      </c>
      <c r="J65" s="105"/>
      <c r="K65" s="103"/>
      <c r="L65" s="106"/>
      <c r="M65" s="107"/>
      <c r="N65" s="103">
        <v>30</v>
      </c>
      <c r="O65" s="106">
        <v>3</v>
      </c>
      <c r="P65" s="107"/>
      <c r="Q65" s="103"/>
      <c r="R65" s="106"/>
      <c r="S65" s="108"/>
      <c r="T65" s="103"/>
      <c r="U65" s="106"/>
    </row>
    <row r="66" spans="1:21" ht="14.25">
      <c r="A66" s="77" t="s">
        <v>52</v>
      </c>
      <c r="B66" s="109" t="s">
        <v>72</v>
      </c>
      <c r="C66" s="79" t="s">
        <v>48</v>
      </c>
      <c r="D66" s="79" t="s">
        <v>45</v>
      </c>
      <c r="E66" s="79" t="s">
        <v>47</v>
      </c>
      <c r="F66" s="80">
        <v>30</v>
      </c>
      <c r="G66" s="81">
        <v>20</v>
      </c>
      <c r="H66" s="81">
        <v>75</v>
      </c>
      <c r="I66" s="81">
        <v>3</v>
      </c>
      <c r="J66" s="82"/>
      <c r="K66" s="79"/>
      <c r="L66" s="84"/>
      <c r="M66" s="85"/>
      <c r="N66" s="79">
        <v>30</v>
      </c>
      <c r="O66" s="84">
        <v>3</v>
      </c>
      <c r="P66" s="85"/>
      <c r="Q66" s="79"/>
      <c r="R66" s="84"/>
      <c r="S66" s="110"/>
      <c r="T66" s="79"/>
      <c r="U66" s="84"/>
    </row>
    <row r="67" spans="1:21" ht="14.25">
      <c r="A67" s="77" t="s">
        <v>53</v>
      </c>
      <c r="B67" s="109" t="s">
        <v>81</v>
      </c>
      <c r="C67" s="79" t="s">
        <v>48</v>
      </c>
      <c r="D67" s="79" t="s">
        <v>45</v>
      </c>
      <c r="E67" s="79" t="s">
        <v>47</v>
      </c>
      <c r="F67" s="80">
        <v>30</v>
      </c>
      <c r="G67" s="81">
        <v>20</v>
      </c>
      <c r="H67" s="81">
        <v>75</v>
      </c>
      <c r="I67" s="81">
        <v>3</v>
      </c>
      <c r="J67" s="82"/>
      <c r="K67" s="79"/>
      <c r="L67" s="84"/>
      <c r="M67" s="85"/>
      <c r="N67" s="79">
        <v>30</v>
      </c>
      <c r="O67" s="84">
        <v>3</v>
      </c>
      <c r="P67" s="85"/>
      <c r="Q67" s="79"/>
      <c r="R67" s="84"/>
      <c r="S67" s="110"/>
      <c r="T67" s="79"/>
      <c r="U67" s="84"/>
    </row>
    <row r="68" spans="1:21" ht="14.25">
      <c r="A68" s="100">
        <v>30</v>
      </c>
      <c r="B68" s="100" t="s">
        <v>108</v>
      </c>
      <c r="C68" s="103"/>
      <c r="D68" s="107"/>
      <c r="E68" s="103"/>
      <c r="F68" s="103">
        <v>30</v>
      </c>
      <c r="G68" s="103">
        <v>20</v>
      </c>
      <c r="H68" s="171">
        <v>75</v>
      </c>
      <c r="I68" s="106">
        <v>3</v>
      </c>
      <c r="J68" s="107"/>
      <c r="K68" s="103"/>
      <c r="L68" s="106"/>
      <c r="M68" s="107"/>
      <c r="N68" s="103"/>
      <c r="O68" s="106"/>
      <c r="P68" s="107"/>
      <c r="Q68" s="103"/>
      <c r="R68" s="106"/>
      <c r="S68" s="108"/>
      <c r="T68" s="103">
        <v>30</v>
      </c>
      <c r="U68" s="106">
        <v>3</v>
      </c>
    </row>
    <row r="69" spans="1:21" ht="14.25">
      <c r="A69" s="161" t="s">
        <v>52</v>
      </c>
      <c r="B69" s="165" t="s">
        <v>112</v>
      </c>
      <c r="C69" s="79" t="s">
        <v>48</v>
      </c>
      <c r="D69" s="85" t="s">
        <v>45</v>
      </c>
      <c r="E69" s="79" t="s">
        <v>47</v>
      </c>
      <c r="F69" s="80">
        <v>30</v>
      </c>
      <c r="G69" s="80">
        <v>20</v>
      </c>
      <c r="H69" s="80">
        <v>75</v>
      </c>
      <c r="I69" s="178">
        <v>3</v>
      </c>
      <c r="J69" s="85"/>
      <c r="K69" s="79"/>
      <c r="L69" s="84"/>
      <c r="M69" s="93"/>
      <c r="N69" s="79"/>
      <c r="O69" s="84"/>
      <c r="P69" s="85"/>
      <c r="Q69" s="85"/>
      <c r="R69" s="84"/>
      <c r="S69" s="110"/>
      <c r="T69" s="85">
        <v>30</v>
      </c>
      <c r="U69" s="84">
        <v>3</v>
      </c>
    </row>
    <row r="70" spans="1:21" ht="14.25">
      <c r="A70" s="162" t="s">
        <v>53</v>
      </c>
      <c r="B70" s="166" t="s">
        <v>113</v>
      </c>
      <c r="C70" s="169" t="s">
        <v>48</v>
      </c>
      <c r="D70" s="170" t="s">
        <v>45</v>
      </c>
      <c r="E70" s="169" t="s">
        <v>47</v>
      </c>
      <c r="F70" s="172">
        <v>30</v>
      </c>
      <c r="G70" s="172">
        <v>20</v>
      </c>
      <c r="H70" s="172">
        <v>75</v>
      </c>
      <c r="I70" s="179">
        <v>3</v>
      </c>
      <c r="J70" s="170"/>
      <c r="K70" s="169"/>
      <c r="L70" s="181"/>
      <c r="M70" s="157"/>
      <c r="N70" s="169"/>
      <c r="O70" s="181"/>
      <c r="P70" s="170"/>
      <c r="Q70" s="170"/>
      <c r="R70" s="181"/>
      <c r="S70" s="185"/>
      <c r="T70" s="170">
        <v>30</v>
      </c>
      <c r="U70" s="84">
        <v>3</v>
      </c>
    </row>
    <row r="71" spans="1:21" ht="14.25">
      <c r="A71" s="100">
        <v>31</v>
      </c>
      <c r="B71" s="100" t="s">
        <v>109</v>
      </c>
      <c r="C71" s="103"/>
      <c r="D71" s="107"/>
      <c r="E71" s="103"/>
      <c r="F71" s="103">
        <v>30</v>
      </c>
      <c r="G71" s="103">
        <v>20</v>
      </c>
      <c r="H71" s="103">
        <v>75</v>
      </c>
      <c r="I71" s="106">
        <v>3</v>
      </c>
      <c r="J71" s="107"/>
      <c r="K71" s="103"/>
      <c r="L71" s="106"/>
      <c r="M71" s="171"/>
      <c r="N71" s="103"/>
      <c r="O71" s="106"/>
      <c r="P71" s="107"/>
      <c r="Q71" s="107">
        <v>30</v>
      </c>
      <c r="R71" s="106">
        <v>3</v>
      </c>
      <c r="S71" s="108"/>
      <c r="T71" s="107"/>
      <c r="U71" s="133"/>
    </row>
    <row r="72" spans="1:21" ht="14.25">
      <c r="A72" s="161" t="s">
        <v>52</v>
      </c>
      <c r="B72" s="167" t="s">
        <v>115</v>
      </c>
      <c r="C72" s="119" t="s">
        <v>48</v>
      </c>
      <c r="D72" s="128" t="s">
        <v>45</v>
      </c>
      <c r="E72" s="119" t="s">
        <v>47</v>
      </c>
      <c r="F72" s="120">
        <v>30</v>
      </c>
      <c r="G72" s="120">
        <v>20</v>
      </c>
      <c r="H72" s="120">
        <v>75</v>
      </c>
      <c r="I72" s="190">
        <v>3</v>
      </c>
      <c r="J72" s="85"/>
      <c r="K72" s="79"/>
      <c r="L72" s="84"/>
      <c r="M72" s="93"/>
      <c r="N72" s="79"/>
      <c r="O72" s="84"/>
      <c r="P72" s="85"/>
      <c r="Q72" s="85">
        <v>30</v>
      </c>
      <c r="R72" s="84">
        <v>3</v>
      </c>
      <c r="S72" s="110"/>
      <c r="T72" s="85"/>
      <c r="U72" s="136"/>
    </row>
    <row r="73" spans="1:21" ht="14.25">
      <c r="A73" s="163" t="s">
        <v>53</v>
      </c>
      <c r="B73" s="168" t="s">
        <v>116</v>
      </c>
      <c r="C73" s="129" t="s">
        <v>48</v>
      </c>
      <c r="D73" s="163" t="s">
        <v>45</v>
      </c>
      <c r="E73" s="191" t="s">
        <v>47</v>
      </c>
      <c r="F73" s="192">
        <v>30</v>
      </c>
      <c r="G73" s="192">
        <v>20</v>
      </c>
      <c r="H73" s="192">
        <v>75</v>
      </c>
      <c r="I73" s="193">
        <v>3</v>
      </c>
      <c r="J73" s="176"/>
      <c r="K73" s="173"/>
      <c r="L73" s="182"/>
      <c r="N73" s="173"/>
      <c r="O73" s="182"/>
      <c r="P73" s="195"/>
      <c r="Q73" s="163">
        <v>30</v>
      </c>
      <c r="R73" s="196">
        <v>3</v>
      </c>
      <c r="S73" s="176"/>
      <c r="T73" s="176"/>
      <c r="U73" s="84"/>
    </row>
    <row r="74" spans="1:21" ht="14.25">
      <c r="A74" s="164" t="s">
        <v>86</v>
      </c>
      <c r="B74" s="160"/>
      <c r="C74" s="72"/>
      <c r="D74" s="74"/>
      <c r="E74" s="72"/>
      <c r="F74" s="74">
        <f aca="true" t="shared" si="5" ref="F74:T74">SUM(F75:F76)</f>
        <v>64</v>
      </c>
      <c r="G74" s="72">
        <f t="shared" si="5"/>
        <v>15</v>
      </c>
      <c r="H74" s="72">
        <f t="shared" si="5"/>
        <v>104</v>
      </c>
      <c r="I74" s="180">
        <f t="shared" si="5"/>
        <v>4</v>
      </c>
      <c r="J74" s="74">
        <f t="shared" si="5"/>
        <v>0</v>
      </c>
      <c r="K74" s="72">
        <f t="shared" si="5"/>
        <v>34</v>
      </c>
      <c r="L74" s="73">
        <f t="shared" si="5"/>
        <v>2</v>
      </c>
      <c r="M74" s="174">
        <f t="shared" si="5"/>
        <v>0</v>
      </c>
      <c r="N74" s="72">
        <f t="shared" si="5"/>
        <v>30</v>
      </c>
      <c r="O74" s="73">
        <f t="shared" si="5"/>
        <v>2</v>
      </c>
      <c r="P74" s="74">
        <f t="shared" si="5"/>
        <v>0</v>
      </c>
      <c r="Q74" s="74">
        <f t="shared" si="5"/>
        <v>0</v>
      </c>
      <c r="R74" s="73">
        <f t="shared" si="5"/>
        <v>0</v>
      </c>
      <c r="S74" s="74">
        <f t="shared" si="5"/>
        <v>0</v>
      </c>
      <c r="T74" s="74">
        <f t="shared" si="5"/>
        <v>0</v>
      </c>
      <c r="U74" s="174">
        <f>SUM(U75:U76)</f>
        <v>0</v>
      </c>
    </row>
    <row r="75" spans="1:21" ht="14.25">
      <c r="A75" s="159">
        <v>32</v>
      </c>
      <c r="B75" s="109" t="s">
        <v>117</v>
      </c>
      <c r="C75" s="79" t="s">
        <v>45</v>
      </c>
      <c r="D75" s="85" t="s">
        <v>45</v>
      </c>
      <c r="E75" s="79" t="s">
        <v>80</v>
      </c>
      <c r="F75" s="80">
        <v>60</v>
      </c>
      <c r="G75" s="81">
        <v>15</v>
      </c>
      <c r="H75" s="81">
        <v>100</v>
      </c>
      <c r="I75" s="178">
        <v>4</v>
      </c>
      <c r="J75" s="85"/>
      <c r="K75" s="79">
        <v>30</v>
      </c>
      <c r="L75" s="84">
        <v>2</v>
      </c>
      <c r="M75" s="93"/>
      <c r="N75" s="79">
        <v>30</v>
      </c>
      <c r="O75" s="84">
        <v>2</v>
      </c>
      <c r="P75" s="85"/>
      <c r="Q75" s="79"/>
      <c r="R75" s="84"/>
      <c r="S75" s="85"/>
      <c r="T75" s="85"/>
      <c r="U75" s="136"/>
    </row>
    <row r="76" spans="1:34" ht="14.25">
      <c r="A76" s="159">
        <v>33</v>
      </c>
      <c r="B76" s="112" t="s">
        <v>73</v>
      </c>
      <c r="C76" s="79" t="s">
        <v>45</v>
      </c>
      <c r="D76" s="79" t="s">
        <v>49</v>
      </c>
      <c r="E76" s="79" t="s">
        <v>80</v>
      </c>
      <c r="F76" s="80">
        <v>4</v>
      </c>
      <c r="G76" s="80">
        <v>0</v>
      </c>
      <c r="H76" s="80">
        <v>4</v>
      </c>
      <c r="I76" s="81">
        <v>0</v>
      </c>
      <c r="J76" s="82"/>
      <c r="K76" s="79">
        <v>4</v>
      </c>
      <c r="L76" s="84">
        <v>0</v>
      </c>
      <c r="M76" s="85"/>
      <c r="N76" s="79"/>
      <c r="O76" s="84"/>
      <c r="P76" s="85"/>
      <c r="Q76" s="79"/>
      <c r="R76" s="84"/>
      <c r="S76" s="110"/>
      <c r="T76" s="85"/>
      <c r="U76" s="83"/>
      <c r="AH76" s="127"/>
    </row>
    <row r="77" spans="1:21" ht="15" thickBot="1">
      <c r="A77" s="219" t="s">
        <v>40</v>
      </c>
      <c r="B77" s="220"/>
      <c r="C77" s="220"/>
      <c r="D77" s="220"/>
      <c r="E77" s="221"/>
      <c r="F77" s="189">
        <f aca="true" t="shared" si="6" ref="F77:U77">SUM(F74,F55,F29,F27,F24)</f>
        <v>1069</v>
      </c>
      <c r="G77" s="189">
        <f t="shared" si="6"/>
        <v>647</v>
      </c>
      <c r="H77" s="189">
        <f t="shared" si="6"/>
        <v>3004</v>
      </c>
      <c r="I77" s="189">
        <f t="shared" si="6"/>
        <v>120</v>
      </c>
      <c r="J77" s="156">
        <f t="shared" si="6"/>
        <v>135</v>
      </c>
      <c r="K77" s="156">
        <f t="shared" si="6"/>
        <v>169</v>
      </c>
      <c r="L77" s="183">
        <f t="shared" si="6"/>
        <v>30</v>
      </c>
      <c r="M77" s="175">
        <f t="shared" si="6"/>
        <v>120</v>
      </c>
      <c r="N77" s="156">
        <f t="shared" si="6"/>
        <v>165</v>
      </c>
      <c r="O77" s="183">
        <f t="shared" si="6"/>
        <v>30</v>
      </c>
      <c r="P77" s="188">
        <f t="shared" si="6"/>
        <v>120</v>
      </c>
      <c r="Q77" s="177">
        <f t="shared" si="6"/>
        <v>165</v>
      </c>
      <c r="R77" s="187">
        <f t="shared" si="6"/>
        <v>30</v>
      </c>
      <c r="S77" s="186">
        <f t="shared" si="6"/>
        <v>30</v>
      </c>
      <c r="T77" s="175">
        <f t="shared" si="6"/>
        <v>165</v>
      </c>
      <c r="U77" s="156">
        <f t="shared" si="6"/>
        <v>30</v>
      </c>
    </row>
    <row r="78" spans="1:34" ht="15" thickBot="1">
      <c r="A78" s="249"/>
      <c r="B78" s="249"/>
      <c r="C78" s="43"/>
      <c r="D78" s="43"/>
      <c r="E78" s="43"/>
      <c r="F78" s="222" t="s">
        <v>39</v>
      </c>
      <c r="G78" s="223"/>
      <c r="H78" s="223"/>
      <c r="I78" s="224"/>
      <c r="J78" s="225">
        <f>J77+K77</f>
        <v>304</v>
      </c>
      <c r="K78" s="226"/>
      <c r="L78" s="184"/>
      <c r="M78" s="225">
        <f>M77+N77</f>
        <v>285</v>
      </c>
      <c r="N78" s="226"/>
      <c r="O78" s="184"/>
      <c r="P78" s="234">
        <f>P77+Q77</f>
        <v>285</v>
      </c>
      <c r="Q78" s="235"/>
      <c r="R78" s="184"/>
      <c r="S78" s="225">
        <f>S77+T77</f>
        <v>195</v>
      </c>
      <c r="T78" s="226"/>
      <c r="U78" s="116"/>
      <c r="AH78" s="126"/>
    </row>
    <row r="79" spans="1:36" ht="14.25">
      <c r="A79" s="57"/>
      <c r="B79" s="194"/>
      <c r="C79" s="57"/>
      <c r="D79" s="57"/>
      <c r="E79" s="58"/>
      <c r="F79" s="59"/>
      <c r="G79" s="6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AH79" s="114" t="s">
        <v>82</v>
      </c>
      <c r="AI79" s="114" t="s">
        <v>83</v>
      </c>
      <c r="AJ79" s="114" t="s">
        <v>84</v>
      </c>
    </row>
    <row r="80" spans="1:36" ht="14.25">
      <c r="A80" s="58"/>
      <c r="C80" s="57"/>
      <c r="D80" s="57"/>
      <c r="E80" s="58"/>
      <c r="F80" s="59"/>
      <c r="G80" s="6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AH80" s="113">
        <f>SUM(J77,M77,P77,S77)</f>
        <v>405</v>
      </c>
      <c r="AI80" s="113">
        <f>SUM(K77,N77,Q77,T77)</f>
        <v>664</v>
      </c>
      <c r="AJ80" s="113">
        <f>SUM(L77,O77,R77,U77)</f>
        <v>120</v>
      </c>
    </row>
    <row r="81" spans="1:36" ht="15" thickBot="1">
      <c r="A81" s="58"/>
      <c r="C81" s="57"/>
      <c r="D81" s="57"/>
      <c r="E81" s="58"/>
      <c r="F81" s="59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AH81" s="247">
        <f>SUM(J78,M78,P78,S78)</f>
        <v>1069</v>
      </c>
      <c r="AI81" s="248"/>
      <c r="AJ81" s="56"/>
    </row>
    <row r="82" spans="1:21" ht="14.25">
      <c r="A82" s="58"/>
      <c r="C82" s="57"/>
      <c r="D82" s="57"/>
      <c r="E82" s="58"/>
      <c r="F82" s="59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</row>
    <row r="83" spans="1:21" ht="14.25">
      <c r="A83" s="58"/>
      <c r="B83" s="158"/>
      <c r="C83" s="57"/>
      <c r="D83" s="57"/>
      <c r="E83" s="58"/>
      <c r="F83" s="59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</row>
    <row r="84" spans="1:21" ht="14.25">
      <c r="A84" s="58"/>
      <c r="C84" s="57"/>
      <c r="D84" s="57"/>
      <c r="E84" s="58"/>
      <c r="F84" s="59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</row>
    <row r="85" spans="1:21" ht="14.25">
      <c r="A85" s="58"/>
      <c r="C85" s="61"/>
      <c r="D85" s="61"/>
      <c r="E85" s="58"/>
      <c r="F85" s="62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</row>
    <row r="86" spans="1:21" ht="14.25">
      <c r="A86" s="58"/>
      <c r="B86" s="61"/>
      <c r="C86" s="57"/>
      <c r="D86" s="57"/>
      <c r="E86" s="58"/>
      <c r="F86" s="59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</row>
    <row r="87" spans="1:21" ht="14.25">
      <c r="A87" s="58"/>
      <c r="B87" s="57"/>
      <c r="C87" s="57"/>
      <c r="D87" s="57"/>
      <c r="E87" s="58"/>
      <c r="F87" s="63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</row>
    <row r="88" spans="1:21" ht="14.25">
      <c r="A88" s="58"/>
      <c r="B88" s="57"/>
      <c r="C88" s="58"/>
      <c r="D88" s="58"/>
      <c r="E88" s="58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</row>
    <row r="89" spans="1:21" ht="14.25">
      <c r="A89" s="58"/>
      <c r="B89" s="57"/>
      <c r="C89" s="58"/>
      <c r="D89" s="58"/>
      <c r="E89" s="5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4.25">
      <c r="A90" s="68"/>
      <c r="B90" s="66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36" s="54" customFormat="1" ht="14.25">
      <c r="A91" s="43"/>
      <c r="B91" s="53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60"/>
      <c r="AI91" s="50"/>
      <c r="AJ91" s="50"/>
    </row>
    <row r="92" spans="1:21" ht="14.25">
      <c r="A92" s="43"/>
      <c r="B92" s="53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4.25">
      <c r="A93" s="43"/>
      <c r="B93" s="53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4.25">
      <c r="A94" s="43"/>
      <c r="B94" s="53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4.25">
      <c r="A95" s="43"/>
      <c r="B95" s="53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4.25">
      <c r="A96" s="43"/>
      <c r="B96" s="53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1:21" ht="14.25">
      <c r="A97" s="43"/>
      <c r="B97" s="53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1:21" ht="14.25">
      <c r="A98" s="43"/>
      <c r="B98" s="53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1:21" ht="14.25">
      <c r="A99" s="43"/>
      <c r="B99" s="53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1:21" ht="14.25">
      <c r="A100" s="43"/>
      <c r="B100" s="53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1:21" ht="14.25">
      <c r="A101" s="43"/>
      <c r="B101" s="53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1:21" ht="14.25" customHeight="1">
      <c r="A102" s="43"/>
      <c r="B102" s="53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1:21" ht="15" thickBot="1">
      <c r="A103" s="43"/>
      <c r="B103" s="53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1:33" s="55" customFormat="1" ht="15" thickBot="1">
      <c r="A104" s="43"/>
      <c r="B104" s="53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44" t="e">
        <f>SUM(V101,#REF!,V91,#REF!,V29,V27,V24)</f>
        <v>#REF!</v>
      </c>
      <c r="W104" s="44" t="e">
        <f>SUM(W101,#REF!,W91,#REF!,W29,W27,W24)</f>
        <v>#REF!</v>
      </c>
      <c r="X104" s="44" t="e">
        <f>SUM(X101,#REF!,X91,#REF!,X29,X27,X24)</f>
        <v>#REF!</v>
      </c>
      <c r="Y104" s="44" t="e">
        <f>SUM(Y101,#REF!,Y91,#REF!,Y29,Y27,Y24)</f>
        <v>#REF!</v>
      </c>
      <c r="Z104" s="44" t="e">
        <f>SUM(Z101,#REF!,Z91,#REF!,Z29,Z27,Z24)</f>
        <v>#REF!</v>
      </c>
      <c r="AA104" s="44" t="e">
        <f>SUM(AA101,#REF!,AA91,#REF!,AA29,AA27,AA24)</f>
        <v>#REF!</v>
      </c>
      <c r="AB104" s="44" t="e">
        <f>SUM(AB101,#REF!,AB91,#REF!,AB29,AB27,AB24)</f>
        <v>#REF!</v>
      </c>
      <c r="AC104" s="44" t="e">
        <f>SUM(AC101,#REF!,AC91,#REF!,AC29,AC27,AC24)</f>
        <v>#REF!</v>
      </c>
      <c r="AD104" s="44" t="e">
        <f>SUM(AD101,#REF!,AD91,#REF!,AD29,AD27,AD24)</f>
        <v>#REF!</v>
      </c>
      <c r="AE104" s="44" t="e">
        <f>SUM(AE101,#REF!,AE91,#REF!,AE29,AE27,AE24)</f>
        <v>#REF!</v>
      </c>
      <c r="AF104" s="44" t="e">
        <f>SUM(AF101,#REF!,AF91,#REF!,AF29,AF27,AF24)</f>
        <v>#REF!</v>
      </c>
      <c r="AG104" s="44" t="e">
        <f>SUM(AG101,#REF!,AG91,#REF!,AG29,AG27,AG24)</f>
        <v>#REF!</v>
      </c>
    </row>
    <row r="105" spans="1:33" s="55" customFormat="1" ht="15" thickBot="1">
      <c r="A105" s="43"/>
      <c r="B105" s="53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250" t="e">
        <f>V104+W104</f>
        <v>#REF!</v>
      </c>
      <c r="W105" s="251"/>
      <c r="X105" s="42"/>
      <c r="Y105" s="250" t="e">
        <f>Y104+Z104</f>
        <v>#REF!</v>
      </c>
      <c r="Z105" s="251"/>
      <c r="AA105" s="42"/>
      <c r="AB105" s="250" t="e">
        <f>AB104+AC104</f>
        <v>#REF!</v>
      </c>
      <c r="AC105" s="251"/>
      <c r="AD105" s="42"/>
      <c r="AE105" s="250" t="e">
        <f>AE104+AF104</f>
        <v>#REF!</v>
      </c>
      <c r="AF105" s="251"/>
      <c r="AG105" s="52"/>
    </row>
    <row r="106" spans="1:33" s="55" customFormat="1" ht="14.25">
      <c r="A106" s="43"/>
      <c r="B106" s="53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</row>
    <row r="107" spans="1:33" s="55" customFormat="1" ht="14.25">
      <c r="A107" s="43"/>
      <c r="B107" s="53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</row>
    <row r="108" spans="1:33" s="55" customFormat="1" ht="14.25">
      <c r="A108" s="43"/>
      <c r="B108" s="53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</row>
    <row r="109" spans="1:33" s="55" customFormat="1" ht="14.25">
      <c r="A109" s="43"/>
      <c r="B109" s="53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</row>
    <row r="110" spans="1:33" s="55" customFormat="1" ht="14.25">
      <c r="A110" s="43"/>
      <c r="B110" s="53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</row>
    <row r="111" spans="1:33" s="55" customFormat="1" ht="14.25">
      <c r="A111" s="43"/>
      <c r="B111" s="53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</row>
    <row r="112" spans="1:33" s="55" customFormat="1" ht="14.25">
      <c r="A112" s="43"/>
      <c r="B112" s="53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  <c r="S112" s="68"/>
      <c r="T112" s="68"/>
      <c r="U112" s="68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</row>
    <row r="113" spans="1:33" s="55" customFormat="1" ht="14.25">
      <c r="A113" s="43"/>
      <c r="B113" s="53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  <c r="S113" s="68"/>
      <c r="T113" s="68"/>
      <c r="U113" s="68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</row>
    <row r="114" spans="1:33" s="55" customFormat="1" ht="14.25">
      <c r="A114" s="43"/>
      <c r="B114" s="53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  <c r="S114" s="68"/>
      <c r="T114" s="68"/>
      <c r="U114" s="68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</row>
    <row r="115" spans="1:33" s="55" customFormat="1" ht="14.25">
      <c r="A115" s="43"/>
      <c r="B115" s="53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</row>
    <row r="116" spans="1:33" s="55" customFormat="1" ht="14.25">
      <c r="A116" s="43"/>
      <c r="B116" s="53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</row>
    <row r="117" spans="1:39" s="55" customFormat="1" ht="14.25">
      <c r="A117" s="5"/>
      <c r="B117" s="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4"/>
      <c r="AI117" s="64"/>
      <c r="AJ117" s="64"/>
      <c r="AK117" s="64"/>
      <c r="AL117" s="64"/>
      <c r="AM117" s="64"/>
    </row>
    <row r="118" spans="1:43" s="53" customFormat="1" ht="14.25">
      <c r="A118" s="5"/>
      <c r="B118" s="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65"/>
      <c r="AI118" s="65"/>
      <c r="AJ118" s="65"/>
      <c r="AK118" s="65"/>
      <c r="AL118" s="65"/>
      <c r="AM118" s="65"/>
      <c r="AN118" s="66"/>
      <c r="AO118" s="66"/>
      <c r="AP118" s="66"/>
      <c r="AQ118" s="66"/>
    </row>
    <row r="119" spans="1:39" s="53" customFormat="1" ht="14.25">
      <c r="A119" s="5"/>
      <c r="B119" s="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65"/>
      <c r="AI119" s="65"/>
      <c r="AJ119" s="65"/>
      <c r="AK119" s="65"/>
      <c r="AL119" s="65"/>
      <c r="AM119" s="65"/>
    </row>
    <row r="120" spans="1:39" s="53" customFormat="1" ht="14.25">
      <c r="A120" s="5"/>
      <c r="B120" s="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65"/>
      <c r="AI120" s="65"/>
      <c r="AJ120" s="65"/>
      <c r="AK120" s="65"/>
      <c r="AL120" s="65"/>
      <c r="AM120" s="65"/>
    </row>
    <row r="121" spans="1:39" s="55" customFormat="1" ht="14.25">
      <c r="A121" s="5"/>
      <c r="B121" s="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4"/>
      <c r="AI121" s="64"/>
      <c r="AJ121" s="64"/>
      <c r="AK121" s="64"/>
      <c r="AL121" s="64"/>
      <c r="AM121" s="64"/>
    </row>
    <row r="122" spans="1:39" s="55" customFormat="1" ht="14.25">
      <c r="A122" s="5"/>
      <c r="B122" s="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4"/>
      <c r="AI122" s="64"/>
      <c r="AJ122" s="64"/>
      <c r="AK122" s="64"/>
      <c r="AL122" s="64"/>
      <c r="AM122" s="64"/>
    </row>
    <row r="123" spans="1:39" s="55" customFormat="1" ht="14.25">
      <c r="A123" s="5"/>
      <c r="B123" s="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4"/>
      <c r="AI123" s="64"/>
      <c r="AJ123" s="64"/>
      <c r="AK123" s="64"/>
      <c r="AL123" s="64"/>
      <c r="AM123" s="64"/>
    </row>
    <row r="124" spans="1:39" s="55" customFormat="1" ht="14.25">
      <c r="A124" s="5"/>
      <c r="B124" s="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4"/>
      <c r="AI124" s="64"/>
      <c r="AJ124" s="64"/>
      <c r="AK124" s="64"/>
      <c r="AL124" s="64"/>
      <c r="AM124" s="64"/>
    </row>
    <row r="125" spans="1:39" s="55" customFormat="1" ht="14.25">
      <c r="A125" s="5"/>
      <c r="B125" s="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4"/>
      <c r="AI125" s="64"/>
      <c r="AJ125" s="64"/>
      <c r="AK125" s="64"/>
      <c r="AL125" s="64"/>
      <c r="AM125" s="64"/>
    </row>
    <row r="126" spans="1:39" s="55" customFormat="1" ht="14.25">
      <c r="A126" s="5"/>
      <c r="B126" s="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7"/>
      <c r="AI126" s="67"/>
      <c r="AJ126" s="67"/>
      <c r="AK126" s="67"/>
      <c r="AL126" s="67"/>
      <c r="AM126" s="67"/>
    </row>
    <row r="127" spans="1:39" s="55" customFormat="1" ht="14.25">
      <c r="A127" s="5"/>
      <c r="B127" s="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7"/>
      <c r="AI127" s="67"/>
      <c r="AJ127" s="67"/>
      <c r="AK127" s="67"/>
      <c r="AL127" s="67"/>
      <c r="AM127" s="67"/>
    </row>
    <row r="128" spans="1:39" s="55" customFormat="1" ht="14.25">
      <c r="A128" s="5"/>
      <c r="B128" s="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68"/>
      <c r="W128" s="68"/>
      <c r="X128" s="68"/>
      <c r="Y128" s="68"/>
      <c r="Z128" s="68"/>
      <c r="AA128" s="68"/>
      <c r="AB128" s="68"/>
      <c r="AC128" s="68"/>
      <c r="AD128" s="68"/>
      <c r="AE128" s="68"/>
      <c r="AF128" s="68"/>
      <c r="AG128" s="68"/>
      <c r="AH128" s="67"/>
      <c r="AI128" s="67"/>
      <c r="AJ128" s="67"/>
      <c r="AK128" s="67"/>
      <c r="AL128" s="67"/>
      <c r="AM128" s="67"/>
    </row>
    <row r="129" spans="1:39" s="55" customFormat="1" ht="14.25">
      <c r="A129" s="5"/>
      <c r="B129" s="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7"/>
      <c r="AI129" s="67"/>
      <c r="AJ129" s="67"/>
      <c r="AK129" s="67"/>
      <c r="AL129" s="67"/>
      <c r="AM129" s="67"/>
    </row>
    <row r="130" spans="1:39" s="55" customFormat="1" ht="14.25">
      <c r="A130" s="5"/>
      <c r="B130" s="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68"/>
      <c r="W130" s="68"/>
      <c r="X130" s="68"/>
      <c r="Y130" s="68"/>
      <c r="Z130" s="68"/>
      <c r="AA130" s="68"/>
      <c r="AB130" s="68"/>
      <c r="AC130" s="68"/>
      <c r="AD130" s="68"/>
      <c r="AE130" s="68"/>
      <c r="AF130" s="68"/>
      <c r="AG130" s="68"/>
      <c r="AH130" s="67"/>
      <c r="AI130" s="67"/>
      <c r="AJ130" s="67"/>
      <c r="AK130" s="67"/>
      <c r="AL130" s="67"/>
      <c r="AM130" s="67"/>
    </row>
    <row r="131" spans="1:39" s="55" customFormat="1" ht="14.25">
      <c r="A131" s="5"/>
      <c r="B131" s="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68"/>
      <c r="W131" s="68"/>
      <c r="X131" s="68"/>
      <c r="Y131" s="68"/>
      <c r="Z131" s="68"/>
      <c r="AA131" s="68"/>
      <c r="AB131" s="68"/>
      <c r="AC131" s="68"/>
      <c r="AD131" s="68"/>
      <c r="AE131" s="68"/>
      <c r="AF131" s="68"/>
      <c r="AG131" s="68"/>
      <c r="AH131" s="67"/>
      <c r="AI131" s="67"/>
      <c r="AJ131" s="67"/>
      <c r="AK131" s="67"/>
      <c r="AL131" s="67"/>
      <c r="AM131" s="67"/>
    </row>
    <row r="132" spans="1:39" s="55" customFormat="1" ht="14.25">
      <c r="A132" s="5"/>
      <c r="B132" s="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68"/>
      <c r="W132" s="68"/>
      <c r="X132" s="68"/>
      <c r="Y132" s="68"/>
      <c r="Z132" s="68"/>
      <c r="AA132" s="68"/>
      <c r="AB132" s="68"/>
      <c r="AC132" s="68"/>
      <c r="AD132" s="68"/>
      <c r="AE132" s="68"/>
      <c r="AF132" s="68"/>
      <c r="AG132" s="68"/>
      <c r="AH132" s="67"/>
      <c r="AI132" s="67"/>
      <c r="AJ132" s="67"/>
      <c r="AK132" s="67"/>
      <c r="AL132" s="67"/>
      <c r="AM132" s="67"/>
    </row>
    <row r="133" spans="1:39" s="55" customFormat="1" ht="14.25">
      <c r="A133" s="5"/>
      <c r="B133" s="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68"/>
      <c r="W133" s="68"/>
      <c r="X133" s="68"/>
      <c r="Y133" s="68"/>
      <c r="Z133" s="68"/>
      <c r="AA133" s="68"/>
      <c r="AB133" s="68"/>
      <c r="AC133" s="68"/>
      <c r="AD133" s="68"/>
      <c r="AE133" s="68"/>
      <c r="AF133" s="68"/>
      <c r="AG133" s="68"/>
      <c r="AH133" s="67"/>
      <c r="AI133" s="67"/>
      <c r="AJ133" s="67"/>
      <c r="AK133" s="67"/>
      <c r="AL133" s="67"/>
      <c r="AM133" s="67"/>
    </row>
    <row r="134" spans="1:39" s="55" customFormat="1" ht="14.25">
      <c r="A134" s="5"/>
      <c r="B134" s="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7"/>
      <c r="AI134" s="67"/>
      <c r="AJ134" s="67"/>
      <c r="AK134" s="67"/>
      <c r="AL134" s="67"/>
      <c r="AM134" s="67"/>
    </row>
    <row r="135" spans="1:39" s="55" customFormat="1" ht="14.25">
      <c r="A135" s="5"/>
      <c r="B135" s="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7"/>
      <c r="AI135" s="67"/>
      <c r="AJ135" s="67"/>
      <c r="AK135" s="67"/>
      <c r="AL135" s="67"/>
      <c r="AM135" s="67"/>
    </row>
    <row r="136" spans="1:39" s="55" customFormat="1" ht="14.25">
      <c r="A136" s="5"/>
      <c r="B136" s="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68"/>
      <c r="W136" s="68"/>
      <c r="X136" s="68"/>
      <c r="Y136" s="68"/>
      <c r="Z136" s="68"/>
      <c r="AA136" s="68"/>
      <c r="AB136" s="68"/>
      <c r="AC136" s="68"/>
      <c r="AD136" s="68"/>
      <c r="AE136" s="68"/>
      <c r="AF136" s="68"/>
      <c r="AG136" s="68"/>
      <c r="AH136" s="67"/>
      <c r="AI136" s="67"/>
      <c r="AJ136" s="67"/>
      <c r="AK136" s="67"/>
      <c r="AL136" s="67"/>
      <c r="AM136" s="67"/>
    </row>
    <row r="137" spans="1:39" s="55" customFormat="1" ht="14.25">
      <c r="A137" s="5"/>
      <c r="B137" s="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68"/>
      <c r="W137" s="68"/>
      <c r="X137" s="68"/>
      <c r="Y137" s="68"/>
      <c r="Z137" s="68"/>
      <c r="AA137" s="68"/>
      <c r="AB137" s="68"/>
      <c r="AC137" s="68"/>
      <c r="AD137" s="68"/>
      <c r="AE137" s="68"/>
      <c r="AF137" s="68"/>
      <c r="AG137" s="68"/>
      <c r="AH137" s="67"/>
      <c r="AI137" s="67"/>
      <c r="AJ137" s="67"/>
      <c r="AK137" s="67"/>
      <c r="AL137" s="67"/>
      <c r="AM137" s="67"/>
    </row>
    <row r="138" spans="1:39" s="55" customFormat="1" ht="14.25">
      <c r="A138" s="5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68"/>
      <c r="W138" s="68"/>
      <c r="X138" s="68"/>
      <c r="Y138" s="68"/>
      <c r="Z138" s="68"/>
      <c r="AA138" s="68"/>
      <c r="AB138" s="68"/>
      <c r="AC138" s="68"/>
      <c r="AD138" s="68"/>
      <c r="AE138" s="68"/>
      <c r="AF138" s="68"/>
      <c r="AG138" s="68"/>
      <c r="AH138" s="67"/>
      <c r="AI138" s="67"/>
      <c r="AJ138" s="67"/>
      <c r="AK138" s="67"/>
      <c r="AL138" s="67"/>
      <c r="AM138" s="67"/>
    </row>
    <row r="139" spans="1:39" s="55" customFormat="1" ht="14.25">
      <c r="A139" s="5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68"/>
      <c r="W139" s="68"/>
      <c r="X139" s="68"/>
      <c r="Y139" s="68"/>
      <c r="Z139" s="68"/>
      <c r="AA139" s="68"/>
      <c r="AB139" s="68"/>
      <c r="AC139" s="68"/>
      <c r="AD139" s="68"/>
      <c r="AE139" s="68"/>
      <c r="AF139" s="68"/>
      <c r="AG139" s="68"/>
      <c r="AH139" s="67"/>
      <c r="AI139" s="67"/>
      <c r="AJ139" s="67"/>
      <c r="AK139" s="67"/>
      <c r="AL139" s="67"/>
      <c r="AM139" s="67"/>
    </row>
    <row r="140" spans="1:39" s="55" customFormat="1" ht="14.25">
      <c r="A140" s="5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7"/>
      <c r="AI140" s="67"/>
      <c r="AJ140" s="67"/>
      <c r="AK140" s="67"/>
      <c r="AL140" s="67"/>
      <c r="AM140" s="67"/>
    </row>
    <row r="141" spans="1:39" s="55" customFormat="1" ht="14.25">
      <c r="A141" s="5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68"/>
      <c r="W141" s="68"/>
      <c r="X141" s="68"/>
      <c r="Y141" s="68"/>
      <c r="Z141" s="68"/>
      <c r="AA141" s="68"/>
      <c r="AB141" s="68"/>
      <c r="AC141" s="68"/>
      <c r="AD141" s="68"/>
      <c r="AE141" s="68"/>
      <c r="AF141" s="68"/>
      <c r="AG141" s="68"/>
      <c r="AH141" s="67"/>
      <c r="AI141" s="67"/>
      <c r="AJ141" s="67"/>
      <c r="AK141" s="67"/>
      <c r="AL141" s="67"/>
      <c r="AM141" s="67"/>
    </row>
    <row r="142" spans="1:39" s="55" customFormat="1" ht="14.25">
      <c r="A142" s="5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68"/>
      <c r="W142" s="68"/>
      <c r="X142" s="68"/>
      <c r="Y142" s="68"/>
      <c r="Z142" s="68"/>
      <c r="AA142" s="68"/>
      <c r="AB142" s="68"/>
      <c r="AC142" s="68"/>
      <c r="AD142" s="68"/>
      <c r="AE142" s="68"/>
      <c r="AF142" s="68"/>
      <c r="AG142" s="68"/>
      <c r="AH142" s="67"/>
      <c r="AI142" s="67"/>
      <c r="AJ142" s="67"/>
      <c r="AK142" s="67"/>
      <c r="AL142" s="67"/>
      <c r="AM142" s="67"/>
    </row>
    <row r="143" spans="1:39" s="55" customFormat="1" ht="14.25">
      <c r="A143" s="5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68"/>
      <c r="W143" s="68"/>
      <c r="X143" s="68"/>
      <c r="Y143" s="68"/>
      <c r="Z143" s="68"/>
      <c r="AA143" s="68"/>
      <c r="AB143" s="68"/>
      <c r="AC143" s="68"/>
      <c r="AD143" s="68"/>
      <c r="AE143" s="68"/>
      <c r="AF143" s="68"/>
      <c r="AG143" s="68"/>
      <c r="AH143" s="67"/>
      <c r="AI143" s="67"/>
      <c r="AJ143" s="67"/>
      <c r="AK143" s="67"/>
      <c r="AL143" s="67"/>
      <c r="AM143" s="67"/>
    </row>
    <row r="144" spans="1:39" s="55" customFormat="1" ht="14.25">
      <c r="A144" s="5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68"/>
      <c r="W144" s="68"/>
      <c r="X144" s="68"/>
      <c r="Y144" s="68"/>
      <c r="Z144" s="68"/>
      <c r="AA144" s="68"/>
      <c r="AB144" s="68"/>
      <c r="AC144" s="68"/>
      <c r="AD144" s="68"/>
      <c r="AE144" s="68"/>
      <c r="AF144" s="68"/>
      <c r="AG144" s="68"/>
      <c r="AH144" s="67"/>
      <c r="AI144" s="67"/>
      <c r="AJ144" s="67"/>
      <c r="AK144" s="67"/>
      <c r="AL144" s="67"/>
      <c r="AM144" s="67"/>
    </row>
    <row r="145" spans="1:39" s="55" customFormat="1" ht="14.25">
      <c r="A145" s="5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68"/>
      <c r="W145" s="68"/>
      <c r="X145" s="68"/>
      <c r="Y145" s="68"/>
      <c r="Z145" s="68"/>
      <c r="AA145" s="68"/>
      <c r="AB145" s="68"/>
      <c r="AC145" s="68"/>
      <c r="AD145" s="68"/>
      <c r="AE145" s="68"/>
      <c r="AF145" s="68"/>
      <c r="AG145" s="68"/>
      <c r="AH145" s="67"/>
      <c r="AI145" s="67"/>
      <c r="AJ145" s="67"/>
      <c r="AK145" s="67"/>
      <c r="AL145" s="67"/>
      <c r="AM145" s="67"/>
    </row>
    <row r="146" spans="1:39" s="55" customFormat="1" ht="14.25">
      <c r="A146" s="5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7"/>
      <c r="AI146" s="67"/>
      <c r="AJ146" s="67"/>
      <c r="AK146" s="67"/>
      <c r="AL146" s="67"/>
      <c r="AM146" s="67"/>
    </row>
    <row r="147" spans="1:39" s="55" customFormat="1" ht="14.25">
      <c r="A147" s="5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68"/>
      <c r="W147" s="68"/>
      <c r="X147" s="68"/>
      <c r="Y147" s="68"/>
      <c r="Z147" s="68"/>
      <c r="AA147" s="68"/>
      <c r="AB147" s="68"/>
      <c r="AC147" s="68"/>
      <c r="AD147" s="68"/>
      <c r="AE147" s="68"/>
      <c r="AF147" s="68"/>
      <c r="AG147" s="68"/>
      <c r="AH147" s="67"/>
      <c r="AI147" s="67"/>
      <c r="AJ147" s="67"/>
      <c r="AK147" s="67"/>
      <c r="AL147" s="67"/>
      <c r="AM147" s="67"/>
    </row>
    <row r="148" spans="1:39" s="55" customFormat="1" ht="14.25">
      <c r="A148" s="5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68"/>
      <c r="W148" s="68"/>
      <c r="X148" s="68"/>
      <c r="Y148" s="68"/>
      <c r="Z148" s="68"/>
      <c r="AA148" s="68"/>
      <c r="AB148" s="68"/>
      <c r="AC148" s="68"/>
      <c r="AD148" s="68"/>
      <c r="AE148" s="68"/>
      <c r="AF148" s="68"/>
      <c r="AG148" s="68"/>
      <c r="AH148" s="67"/>
      <c r="AI148" s="67"/>
      <c r="AJ148" s="67"/>
      <c r="AK148" s="67"/>
      <c r="AL148" s="67"/>
      <c r="AM148" s="67"/>
    </row>
    <row r="149" spans="1:39" s="55" customFormat="1" ht="14.25">
      <c r="A149" s="5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68"/>
      <c r="W149" s="68"/>
      <c r="X149" s="68"/>
      <c r="Y149" s="68"/>
      <c r="Z149" s="68"/>
      <c r="AA149" s="68"/>
      <c r="AB149" s="68"/>
      <c r="AC149" s="68"/>
      <c r="AD149" s="68"/>
      <c r="AE149" s="68"/>
      <c r="AF149" s="68"/>
      <c r="AG149" s="68"/>
      <c r="AH149" s="67"/>
      <c r="AI149" s="67"/>
      <c r="AJ149" s="67"/>
      <c r="AK149" s="67"/>
      <c r="AL149" s="67"/>
      <c r="AM149" s="67"/>
    </row>
    <row r="150" spans="1:39" s="55" customFormat="1" ht="14.25">
      <c r="A150" s="5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68"/>
      <c r="W150" s="68"/>
      <c r="X150" s="68"/>
      <c r="Y150" s="68"/>
      <c r="Z150" s="68"/>
      <c r="AA150" s="68"/>
      <c r="AB150" s="68"/>
      <c r="AC150" s="68"/>
      <c r="AD150" s="68"/>
      <c r="AE150" s="68"/>
      <c r="AF150" s="68"/>
      <c r="AG150" s="68"/>
      <c r="AH150" s="67"/>
      <c r="AI150" s="67"/>
      <c r="AJ150" s="67"/>
      <c r="AK150" s="67"/>
      <c r="AL150" s="67"/>
      <c r="AM150" s="67"/>
    </row>
    <row r="151" spans="1:39" s="55" customFormat="1" ht="14.25">
      <c r="A151" s="5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68"/>
      <c r="W151" s="68"/>
      <c r="X151" s="68"/>
      <c r="Y151" s="68"/>
      <c r="Z151" s="68"/>
      <c r="AA151" s="68"/>
      <c r="AB151" s="68"/>
      <c r="AC151" s="68"/>
      <c r="AD151" s="68"/>
      <c r="AE151" s="68"/>
      <c r="AF151" s="68"/>
      <c r="AG151" s="68"/>
      <c r="AH151" s="67"/>
      <c r="AI151" s="67"/>
      <c r="AJ151" s="67"/>
      <c r="AK151" s="67"/>
      <c r="AL151" s="67"/>
      <c r="AM151" s="67"/>
    </row>
    <row r="152" spans="1:39" s="55" customFormat="1" ht="14.25">
      <c r="A152" s="5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68"/>
      <c r="W152" s="68"/>
      <c r="X152" s="68"/>
      <c r="Y152" s="68"/>
      <c r="Z152" s="68"/>
      <c r="AA152" s="68"/>
      <c r="AB152" s="68"/>
      <c r="AC152" s="68"/>
      <c r="AD152" s="68"/>
      <c r="AE152" s="68"/>
      <c r="AF152" s="68"/>
      <c r="AG152" s="68"/>
      <c r="AH152" s="67"/>
      <c r="AI152" s="67"/>
      <c r="AJ152" s="67"/>
      <c r="AK152" s="67"/>
      <c r="AL152" s="67"/>
      <c r="AM152" s="67"/>
    </row>
    <row r="153" spans="1:39" s="55" customFormat="1" ht="14.25">
      <c r="A153" s="5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7"/>
      <c r="AI153" s="67"/>
      <c r="AJ153" s="67"/>
      <c r="AK153" s="67"/>
      <c r="AL153" s="67"/>
      <c r="AM153" s="67"/>
    </row>
    <row r="154" spans="1:39" s="55" customFormat="1" ht="14.25">
      <c r="A154" s="5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68"/>
      <c r="W154" s="68"/>
      <c r="X154" s="68"/>
      <c r="Y154" s="68"/>
      <c r="Z154" s="68"/>
      <c r="AA154" s="68"/>
      <c r="AB154" s="68"/>
      <c r="AC154" s="68"/>
      <c r="AD154" s="68"/>
      <c r="AE154" s="68"/>
      <c r="AF154" s="68"/>
      <c r="AG154" s="68"/>
      <c r="AH154" s="67"/>
      <c r="AI154" s="67"/>
      <c r="AJ154" s="67"/>
      <c r="AK154" s="67"/>
      <c r="AL154" s="67"/>
      <c r="AM154" s="67"/>
    </row>
    <row r="155" spans="1:39" s="55" customFormat="1" ht="14.25">
      <c r="A155" s="5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68"/>
      <c r="W155" s="68"/>
      <c r="X155" s="68"/>
      <c r="Y155" s="68"/>
      <c r="Z155" s="68"/>
      <c r="AA155" s="68"/>
      <c r="AB155" s="68"/>
      <c r="AC155" s="68"/>
      <c r="AD155" s="68"/>
      <c r="AE155" s="68"/>
      <c r="AF155" s="68"/>
      <c r="AG155" s="68"/>
      <c r="AH155" s="67"/>
      <c r="AI155" s="67"/>
      <c r="AJ155" s="67"/>
      <c r="AK155" s="67"/>
      <c r="AL155" s="67"/>
      <c r="AM155" s="67"/>
    </row>
    <row r="156" spans="10:39" ht="14.25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6"/>
      <c r="AI156" s="26"/>
      <c r="AJ156" s="26"/>
      <c r="AK156" s="26"/>
      <c r="AL156" s="26"/>
      <c r="AM156" s="26"/>
    </row>
    <row r="157" spans="10:39" ht="14.25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6"/>
      <c r="AI157" s="26"/>
      <c r="AJ157" s="26"/>
      <c r="AK157" s="26"/>
      <c r="AL157" s="26"/>
      <c r="AM157" s="26"/>
    </row>
    <row r="158" spans="10:39" ht="14.25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6"/>
      <c r="AI158" s="26"/>
      <c r="AJ158" s="26"/>
      <c r="AK158" s="26"/>
      <c r="AL158" s="26"/>
      <c r="AM158" s="26"/>
    </row>
    <row r="159" spans="10:39" ht="14.25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6"/>
      <c r="AI159" s="26"/>
      <c r="AJ159" s="26"/>
      <c r="AK159" s="26"/>
      <c r="AL159" s="26"/>
      <c r="AM159" s="26"/>
    </row>
    <row r="160" spans="10:39" ht="14.25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6"/>
      <c r="AI160" s="26"/>
      <c r="AJ160" s="26"/>
      <c r="AK160" s="26"/>
      <c r="AL160" s="26"/>
      <c r="AM160" s="26"/>
    </row>
    <row r="161" spans="10:39" ht="14.25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6"/>
      <c r="AI161" s="26"/>
      <c r="AJ161" s="26"/>
      <c r="AK161" s="26"/>
      <c r="AL161" s="26"/>
      <c r="AM161" s="26"/>
    </row>
    <row r="162" spans="10:39" ht="14.25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6"/>
      <c r="AI162" s="26"/>
      <c r="AJ162" s="26"/>
      <c r="AK162" s="26"/>
      <c r="AL162" s="26"/>
      <c r="AM162" s="26"/>
    </row>
    <row r="163" spans="10:39" ht="14.25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6"/>
      <c r="AI163" s="26"/>
      <c r="AJ163" s="26"/>
      <c r="AK163" s="26"/>
      <c r="AL163" s="26"/>
      <c r="AM163" s="26"/>
    </row>
    <row r="164" spans="10:39" ht="14.25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6"/>
      <c r="AI164" s="26"/>
      <c r="AJ164" s="26"/>
      <c r="AK164" s="26"/>
      <c r="AL164" s="26"/>
      <c r="AM164" s="26"/>
    </row>
    <row r="165" spans="10:39" ht="14.25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6"/>
      <c r="AI165" s="26"/>
      <c r="AJ165" s="26"/>
      <c r="AK165" s="26"/>
      <c r="AL165" s="26"/>
      <c r="AM165" s="26"/>
    </row>
    <row r="166" spans="10:39" ht="14.25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6"/>
      <c r="AI166" s="26"/>
      <c r="AJ166" s="26"/>
      <c r="AK166" s="26"/>
      <c r="AL166" s="26"/>
      <c r="AM166" s="26"/>
    </row>
    <row r="167" spans="10:39" ht="14.25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6"/>
      <c r="AI167" s="26"/>
      <c r="AJ167" s="26"/>
      <c r="AK167" s="26"/>
      <c r="AL167" s="26"/>
      <c r="AM167" s="26"/>
    </row>
    <row r="168" spans="10:39" ht="14.25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6"/>
      <c r="AI168" s="26"/>
      <c r="AJ168" s="26"/>
      <c r="AK168" s="26"/>
      <c r="AL168" s="26"/>
      <c r="AM168" s="26"/>
    </row>
    <row r="169" spans="10:39" ht="14.25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6"/>
      <c r="AI169" s="26"/>
      <c r="AJ169" s="26"/>
      <c r="AK169" s="26"/>
      <c r="AL169" s="26"/>
      <c r="AM169" s="26"/>
    </row>
    <row r="170" spans="10:39" ht="14.25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6"/>
      <c r="AI170" s="26"/>
      <c r="AJ170" s="26"/>
      <c r="AK170" s="26"/>
      <c r="AL170" s="26"/>
      <c r="AM170" s="26"/>
    </row>
    <row r="171" spans="10:39" ht="14.2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6"/>
      <c r="AI171" s="26"/>
      <c r="AJ171" s="26"/>
      <c r="AK171" s="26"/>
      <c r="AL171" s="26"/>
      <c r="AM171" s="26"/>
    </row>
    <row r="172" spans="10:39" ht="14.2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6"/>
      <c r="AI172" s="26"/>
      <c r="AJ172" s="26"/>
      <c r="AK172" s="26"/>
      <c r="AL172" s="26"/>
      <c r="AM172" s="26"/>
    </row>
    <row r="173" spans="10:39" ht="14.2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6"/>
      <c r="AI173" s="26"/>
      <c r="AJ173" s="26"/>
      <c r="AK173" s="26"/>
      <c r="AL173" s="26"/>
      <c r="AM173" s="26"/>
    </row>
    <row r="174" spans="10:39" ht="14.2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6"/>
      <c r="AI174" s="26"/>
      <c r="AJ174" s="26"/>
      <c r="AK174" s="26"/>
      <c r="AL174" s="26"/>
      <c r="AM174" s="26"/>
    </row>
    <row r="175" spans="10:39" ht="14.2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6"/>
      <c r="AI175" s="26"/>
      <c r="AJ175" s="26"/>
      <c r="AK175" s="26"/>
      <c r="AL175" s="26"/>
      <c r="AM175" s="26"/>
    </row>
    <row r="176" spans="10:39" ht="14.2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6"/>
      <c r="AI176" s="26"/>
      <c r="AJ176" s="26"/>
      <c r="AK176" s="26"/>
      <c r="AL176" s="26"/>
      <c r="AM176" s="26"/>
    </row>
    <row r="177" spans="10:33" ht="14.2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</row>
    <row r="178" spans="10:33" ht="14.2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</row>
    <row r="179" spans="10:33" ht="14.2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0:33" ht="14.2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</row>
    <row r="181" spans="10:33" ht="14.2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</row>
    <row r="182" spans="10:33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</row>
    <row r="183" spans="10:33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</row>
    <row r="184" spans="10:33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</row>
    <row r="185" spans="10:33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</row>
    <row r="186" spans="10:33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</row>
    <row r="187" spans="10:33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</row>
    <row r="188" spans="10:33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</row>
    <row r="189" spans="10:33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</row>
    <row r="190" spans="10:33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</row>
    <row r="191" spans="10:33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</row>
    <row r="192" spans="10:33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</row>
    <row r="193" spans="10:33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</row>
    <row r="194" spans="10:33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</row>
    <row r="195" spans="10:33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</row>
    <row r="196" spans="10:33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</row>
    <row r="197" spans="10:33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</row>
    <row r="198" spans="10:33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</row>
    <row r="199" spans="10:33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</row>
    <row r="200" spans="10:33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</row>
    <row r="201" spans="10:33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</row>
    <row r="202" spans="10:33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</row>
    <row r="203" spans="10:33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</row>
    <row r="204" spans="10:33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</row>
    <row r="205" spans="10:33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</row>
    <row r="206" spans="10:33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</row>
    <row r="207" spans="10:33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</row>
    <row r="208" spans="10:33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</row>
    <row r="209" spans="10:33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</row>
    <row r="210" spans="10:33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</row>
    <row r="211" spans="10:33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</row>
    <row r="212" spans="10:33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</row>
    <row r="213" spans="10:33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</row>
    <row r="214" spans="10:33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</row>
    <row r="215" spans="10:33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</row>
    <row r="216" spans="10:33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</row>
    <row r="217" spans="10:33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</row>
    <row r="218" spans="10:33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</row>
    <row r="219" spans="10:33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</row>
    <row r="220" spans="10:33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</row>
    <row r="221" spans="10:33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</row>
    <row r="222" spans="10:33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</row>
    <row r="223" spans="10:33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</row>
    <row r="224" spans="10:33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</row>
    <row r="225" spans="10:33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</row>
    <row r="226" spans="10:33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</row>
    <row r="227" spans="10:33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</row>
    <row r="228" spans="10:33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</row>
    <row r="229" spans="10:33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</row>
    <row r="230" spans="10:33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</row>
    <row r="231" spans="10:33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</row>
    <row r="232" spans="10:33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</row>
    <row r="233" spans="10:33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</row>
    <row r="234" spans="10:33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</row>
    <row r="235" spans="10:33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</row>
    <row r="236" spans="10:33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</row>
    <row r="237" spans="10:33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</row>
    <row r="238" spans="10:33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</row>
    <row r="239" spans="10:33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</row>
    <row r="240" spans="10:33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</row>
    <row r="241" spans="10:33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</row>
    <row r="242" spans="10:33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</row>
    <row r="243" spans="10:33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</row>
    <row r="244" spans="10:33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</row>
    <row r="245" spans="10:33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</row>
    <row r="246" spans="10:33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</row>
    <row r="247" spans="10:33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</row>
    <row r="248" spans="10:33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</row>
    <row r="249" spans="10:33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</row>
    <row r="250" spans="10:33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</row>
    <row r="251" spans="10:33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</row>
    <row r="252" spans="10:33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</row>
    <row r="253" spans="10:33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</row>
    <row r="254" spans="10:33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</row>
    <row r="255" spans="10:33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</row>
    <row r="256" spans="10:33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</row>
    <row r="257" spans="10:33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</row>
    <row r="258" spans="10:33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</row>
    <row r="259" spans="10:33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</row>
    <row r="260" spans="10:33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</row>
    <row r="261" spans="10:33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</row>
    <row r="262" spans="10:33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</row>
    <row r="263" spans="10:33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</row>
    <row r="264" spans="10:33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</row>
    <row r="265" spans="10:33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</row>
    <row r="266" spans="10:33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</row>
    <row r="267" spans="10:33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</row>
    <row r="268" spans="10:33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</row>
    <row r="269" spans="10:33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</row>
    <row r="270" spans="10:33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</row>
    <row r="271" spans="10:33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</row>
    <row r="272" spans="10:33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</row>
    <row r="273" spans="10:33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</row>
    <row r="274" spans="10:33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</row>
    <row r="275" spans="10:33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</row>
    <row r="276" spans="10:33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</row>
    <row r="277" spans="10:33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</row>
    <row r="278" spans="10:33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</row>
    <row r="279" spans="10:33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</row>
    <row r="280" spans="10:33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</row>
    <row r="281" spans="10:33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</row>
    <row r="282" spans="10:33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</row>
    <row r="283" spans="10:33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</row>
    <row r="284" spans="22:33" ht="14.25"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</row>
    <row r="285" spans="22:33" ht="14.25"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</row>
    <row r="286" spans="22:33" ht="14.25"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</row>
    <row r="287" spans="22:33" ht="14.25"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</row>
    <row r="288" spans="22:33" ht="14.25"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</row>
    <row r="289" spans="22:33" ht="14.25"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</row>
    <row r="290" spans="22:33" ht="14.25"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</row>
    <row r="291" spans="22:33" ht="14.25"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</row>
    <row r="292" spans="22:33" ht="14.25"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</row>
    <row r="293" spans="22:33" ht="14.25"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</row>
    <row r="294" spans="22:33" ht="14.25"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</row>
    <row r="295" spans="22:33" ht="14.25"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</row>
    <row r="296" spans="22:33" ht="14.25"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</row>
    <row r="297" spans="22:33" ht="14.25"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</row>
    <row r="298" spans="22:33" ht="14.25"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</row>
    <row r="299" spans="22:33" ht="14.25"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</row>
    <row r="300" spans="22:33" ht="14.25"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</row>
    <row r="301" spans="22:33" ht="14.25"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</row>
    <row r="302" spans="22:33" ht="14.25"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</row>
    <row r="303" spans="22:33" ht="14.25"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</row>
    <row r="304" spans="22:33" ht="14.25"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</row>
    <row r="305" spans="22:33" ht="14.25"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</row>
    <row r="306" spans="22:33" ht="14.25"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</row>
    <row r="307" spans="22:33" ht="14.25"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</row>
    <row r="308" spans="22:33" ht="14.25"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</row>
    <row r="309" spans="22:33" ht="14.25"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</row>
    <row r="310" spans="22:33" ht="14.25"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</row>
    <row r="311" spans="22:33" ht="14.25"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</row>
    <row r="312" spans="22:33" ht="14.25"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</row>
    <row r="313" spans="22:33" ht="14.25"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</row>
    <row r="314" spans="22:33" ht="14.25"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</row>
    <row r="315" spans="22:33" ht="14.25"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</row>
    <row r="316" spans="22:33" ht="14.25"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</row>
    <row r="317" spans="22:33" ht="14.25"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</row>
    <row r="318" spans="22:33" ht="14.25"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</row>
    <row r="319" spans="22:33" ht="14.25"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</row>
    <row r="320" spans="22:33" ht="14.25"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</row>
    <row r="321" spans="22:33" ht="14.25"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</row>
    <row r="322" spans="22:33" ht="14.25"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</row>
  </sheetData>
  <sheetProtection/>
  <mergeCells count="83">
    <mergeCell ref="A1:L1"/>
    <mergeCell ref="A2:AG2"/>
    <mergeCell ref="A3:AG3"/>
    <mergeCell ref="A6:B6"/>
    <mergeCell ref="A7:B7"/>
    <mergeCell ref="A8:B8"/>
    <mergeCell ref="C6:M6"/>
    <mergeCell ref="C7:M7"/>
    <mergeCell ref="C8:M8"/>
    <mergeCell ref="A4:B4"/>
    <mergeCell ref="C4:M4"/>
    <mergeCell ref="A5:B5"/>
    <mergeCell ref="C5:M5"/>
    <mergeCell ref="A16:B16"/>
    <mergeCell ref="A17:B17"/>
    <mergeCell ref="A18:B18"/>
    <mergeCell ref="A10:B10"/>
    <mergeCell ref="A11:B11"/>
    <mergeCell ref="A12:B12"/>
    <mergeCell ref="C12:M12"/>
    <mergeCell ref="AB22:AB23"/>
    <mergeCell ref="AE22:AE23"/>
    <mergeCell ref="H20:H23"/>
    <mergeCell ref="A20:A23"/>
    <mergeCell ref="B20:B23"/>
    <mergeCell ref="I20:I23"/>
    <mergeCell ref="O22:O23"/>
    <mergeCell ref="S22:S23"/>
    <mergeCell ref="F21:F23"/>
    <mergeCell ref="F20:G20"/>
    <mergeCell ref="C10:M10"/>
    <mergeCell ref="A15:B15"/>
    <mergeCell ref="C11:M11"/>
    <mergeCell ref="P21:R21"/>
    <mergeCell ref="C20:C23"/>
    <mergeCell ref="J22:J23"/>
    <mergeCell ref="M22:M23"/>
    <mergeCell ref="P22:P23"/>
    <mergeCell ref="D20:D23"/>
    <mergeCell ref="J20:O20"/>
    <mergeCell ref="A9:B9"/>
    <mergeCell ref="G21:G23"/>
    <mergeCell ref="L22:L23"/>
    <mergeCell ref="O9:U9"/>
    <mergeCell ref="O10:U10"/>
    <mergeCell ref="J21:L21"/>
    <mergeCell ref="P20:U20"/>
    <mergeCell ref="M21:O21"/>
    <mergeCell ref="O11:U11"/>
    <mergeCell ref="C9:M9"/>
    <mergeCell ref="AH81:AI81"/>
    <mergeCell ref="A78:B78"/>
    <mergeCell ref="AB105:AC105"/>
    <mergeCell ref="V105:W105"/>
    <mergeCell ref="Y105:Z105"/>
    <mergeCell ref="AE105:AF105"/>
    <mergeCell ref="C19:AG19"/>
    <mergeCell ref="V20:AA20"/>
    <mergeCell ref="E20:E23"/>
    <mergeCell ref="P78:Q78"/>
    <mergeCell ref="A27:E27"/>
    <mergeCell ref="S78:T78"/>
    <mergeCell ref="S21:U21"/>
    <mergeCell ref="A24:E24"/>
    <mergeCell ref="Y22:Y23"/>
    <mergeCell ref="V22:V23"/>
    <mergeCell ref="A77:E77"/>
    <mergeCell ref="F78:I78"/>
    <mergeCell ref="J78:K78"/>
    <mergeCell ref="M78:N78"/>
    <mergeCell ref="A29:E29"/>
    <mergeCell ref="R22:R23"/>
    <mergeCell ref="A55:E55"/>
    <mergeCell ref="U22:U23"/>
    <mergeCell ref="AE21:AG21"/>
    <mergeCell ref="AB21:AD21"/>
    <mergeCell ref="Y21:AA21"/>
    <mergeCell ref="V21:X21"/>
    <mergeCell ref="AB20:AG20"/>
    <mergeCell ref="AG22:AG23"/>
    <mergeCell ref="AD22:AD23"/>
    <mergeCell ref="AA22:AA23"/>
    <mergeCell ref="X22:X23"/>
  </mergeCells>
  <printOptions/>
  <pageMargins left="0.25" right="0.25" top="0.75" bottom="0.75" header="0.3" footer="0.3"/>
  <pageSetup fitToHeight="1" fitToWidth="1" horizontalDpi="600" verticalDpi="600" orientation="landscape" paperSize="9" scale="42" r:id="rId1"/>
  <rowBreaks count="1" manualBreakCount="1">
    <brk id="105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Oem</cp:lastModifiedBy>
  <cp:lastPrinted>2019-01-23T10:14:21Z</cp:lastPrinted>
  <dcterms:created xsi:type="dcterms:W3CDTF">2009-06-11T13:56:30Z</dcterms:created>
  <dcterms:modified xsi:type="dcterms:W3CDTF">2023-07-04T08:01:47Z</dcterms:modified>
  <cp:category/>
  <cp:version/>
  <cp:contentType/>
  <cp:contentStatus/>
</cp:coreProperties>
</file>